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11310"/>
  </bookViews>
  <sheets>
    <sheet name="גיליון הצעת מחיר ציוד משקי " sheetId="1" r:id="rId1"/>
    <sheet name="אופן מילוי טופס הצעת המחיר" sheetId="2" r:id="rId2"/>
  </sheets>
  <definedNames>
    <definedName name="_xlnm._FilterDatabase" localSheetId="0" hidden="1">'גיליון הצעת מחיר ציוד משקי '!$B$2:$I$159</definedName>
  </definedNames>
  <calcPr calcId="145621"/>
</workbook>
</file>

<file path=xl/calcChain.xml><?xml version="1.0" encoding="utf-8"?>
<calcChain xmlns="http://schemas.openxmlformats.org/spreadsheetml/2006/main">
  <c r="H3" i="1" l="1"/>
  <c r="H2" i="1"/>
  <c r="H100" i="1" l="1"/>
  <c r="H101" i="1"/>
  <c r="H104" i="1"/>
  <c r="H105" i="1"/>
  <c r="H125" i="1"/>
  <c r="H126" i="1"/>
  <c r="H127" i="1"/>
  <c r="H128" i="1"/>
  <c r="H148" i="1"/>
  <c r="H156" i="1"/>
  <c r="H159" i="1" l="1"/>
  <c r="H158" i="1"/>
  <c r="H157" i="1"/>
  <c r="H155" i="1"/>
  <c r="H154" i="1"/>
  <c r="H153" i="1"/>
  <c r="H152" i="1"/>
  <c r="H151" i="1"/>
  <c r="H150" i="1"/>
  <c r="H149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0" i="1"/>
  <c r="H129" i="1"/>
  <c r="H124" i="1"/>
  <c r="H123" i="1"/>
  <c r="H122" i="1"/>
  <c r="H121" i="1"/>
  <c r="H120" i="1"/>
  <c r="H119" i="1"/>
  <c r="H118" i="1"/>
  <c r="H117" i="1"/>
  <c r="H115" i="1"/>
  <c r="H114" i="1"/>
  <c r="H113" i="1"/>
  <c r="H112" i="1"/>
  <c r="H111" i="1"/>
  <c r="H110" i="1"/>
  <c r="H109" i="1"/>
  <c r="H108" i="1"/>
  <c r="H107" i="1"/>
  <c r="H106" i="1"/>
  <c r="H103" i="1"/>
  <c r="H102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  <c r="H7" i="1"/>
  <c r="H6" i="1"/>
  <c r="H5" i="1"/>
  <c r="H4" i="1"/>
  <c r="H15" i="1" l="1"/>
  <c r="H131" i="1"/>
  <c r="H116" i="1"/>
  <c r="H160" i="1" l="1"/>
  <c r="H161" i="1" s="1"/>
  <c r="H163" i="1" s="1"/>
  <c r="H164" i="1" s="1"/>
</calcChain>
</file>

<file path=xl/sharedStrings.xml><?xml version="1.0" encoding="utf-8"?>
<sst xmlns="http://schemas.openxmlformats.org/spreadsheetml/2006/main" count="495" uniqueCount="313">
  <si>
    <t>מק"ט חומר</t>
  </si>
  <si>
    <t>תיאור הפריט</t>
  </si>
  <si>
    <t>כמות באריזה</t>
  </si>
  <si>
    <t>יחידת מידה</t>
  </si>
  <si>
    <t>מחיר מקסימלי לפריט בש"ח, ליחידת מידה לא כולל מע"מ</t>
  </si>
  <si>
    <t>אומדן כמות שנתית</t>
  </si>
  <si>
    <t>2000112</t>
  </si>
  <si>
    <t>6002286</t>
  </si>
  <si>
    <t>2004243</t>
  </si>
  <si>
    <t>גלון</t>
  </si>
  <si>
    <t>2000284</t>
  </si>
  <si>
    <t>ארגז פלסטיק מרושת (לפי דוגמא)</t>
  </si>
  <si>
    <t>אשפתון עם דוושה, 10 ליטר</t>
  </si>
  <si>
    <t>2000132</t>
  </si>
  <si>
    <t>יחי'</t>
  </si>
  <si>
    <t>2001625</t>
  </si>
  <si>
    <t>גביע פלסטיק חד"פ למזון 250 מ"ל (2000 יחי' בקרטון)</t>
  </si>
  <si>
    <t>2004009</t>
  </si>
  <si>
    <t>גליל אל-בד בורדו, 25 מטר</t>
  </si>
  <si>
    <t>גליל</t>
  </si>
  <si>
    <t>2004210</t>
  </si>
  <si>
    <t>גליל אל-בד כחול בהיר, 25 מטר</t>
  </si>
  <si>
    <t>2006042</t>
  </si>
  <si>
    <t>גליל אל-בד כחול כהה,25 מטר</t>
  </si>
  <si>
    <t>2000384</t>
  </si>
  <si>
    <t>גליל אל-בד כתום,25 מטר</t>
  </si>
  <si>
    <t>2006133</t>
  </si>
  <si>
    <t>גליל אל-בד לבן,25 מטר</t>
  </si>
  <si>
    <t>2000092</t>
  </si>
  <si>
    <t>גליל אל בד כחול, 100 מטר</t>
  </si>
  <si>
    <t>2032132</t>
  </si>
  <si>
    <t>גליל אל בד לבן, 100 מטר</t>
  </si>
  <si>
    <t>2000080</t>
  </si>
  <si>
    <t>דוחה יתושים כדורי, 50 מ"ל , 12 יחי' באריזה.</t>
  </si>
  <si>
    <t>2006063</t>
  </si>
  <si>
    <t>דלי פלסטיק 10 ליטר כולל ידית מפלסטיק</t>
  </si>
  <si>
    <t>2000106</t>
  </si>
  <si>
    <t>וילון למקלחת מבד 120/180 ס"מ</t>
  </si>
  <si>
    <t>2002592</t>
  </si>
  <si>
    <t>וילון למקלחת מפלסטיק 120/180ס"מ</t>
  </si>
  <si>
    <t>2000105</t>
  </si>
  <si>
    <t>חומר הברקת וקסולין גלון 4 ליטר(4 יחי' בקרטון)</t>
  </si>
  <si>
    <t>2028407</t>
  </si>
  <si>
    <t>2028390</t>
  </si>
  <si>
    <t>חומר לניקוי נירוסטה נוזלי,גלון 4 ליטר</t>
  </si>
  <si>
    <t>6105690</t>
  </si>
  <si>
    <t>חומר לקירצוף רצפות, גלון 4 ליטר(4 יחי' בקרטון)</t>
  </si>
  <si>
    <t>2028403</t>
  </si>
  <si>
    <t>2000281</t>
  </si>
  <si>
    <t>חימומיות ג'ל מוצק לבעירה 4 שעות , 80 יח'</t>
  </si>
  <si>
    <t>2004390</t>
  </si>
  <si>
    <t>2000130</t>
  </si>
  <si>
    <t>כובע לטבח מנייר- 100 יחי'.(10 חבי' בקרטון)</t>
  </si>
  <si>
    <t>חבי'</t>
  </si>
  <si>
    <t>2028521</t>
  </si>
  <si>
    <t>כוסות חד פעמי לשתיה קרה, 3000 יחי' בארגז</t>
  </si>
  <si>
    <t>2028386</t>
  </si>
  <si>
    <t>כוסות קרטון ח"פ לשתיה חמה מס' 7, 1000 יחי'</t>
  </si>
  <si>
    <t>קרטון</t>
  </si>
  <si>
    <t>כוסות קרטון חד"פ לשתיה חמה מס' 8, 1000 יחי'</t>
  </si>
  <si>
    <t>כף אשפה פלסטיק</t>
  </si>
  <si>
    <t>2000169</t>
  </si>
  <si>
    <t>כפות חד פעמי, לרכישה 4000 יחי' בארגז</t>
  </si>
  <si>
    <t>2000091</t>
  </si>
  <si>
    <t>כפיות חד"פ, 100יחי' בשקית, (ארגז 4000 יחי')</t>
  </si>
  <si>
    <t>2024849</t>
  </si>
  <si>
    <t>כפפות ויניל חד"פ,מארז של 100יחי' , לרכישה 10מארזים</t>
  </si>
  <si>
    <t>2031488</t>
  </si>
  <si>
    <t>כפפות לטקס במידות S , M, L חבילה של 100, (10 יחי' במארז)</t>
  </si>
  <si>
    <t>כפפות ניילון חד פעמי חבילה של 100 יח'(100 בחבילה)</t>
  </si>
  <si>
    <t>2004040</t>
  </si>
  <si>
    <t>מאפרה עומדת מנירוסטה/פח</t>
  </si>
  <si>
    <t>מברשת בית שמוש+מתקן</t>
  </si>
  <si>
    <t>מברשת גדולה לנעליים, 12 יחי' בקרטון.</t>
  </si>
  <si>
    <t>2000372</t>
  </si>
  <si>
    <t>מברשת שיניים, (144 יח' בקרטון)</t>
  </si>
  <si>
    <t>2032457</t>
  </si>
  <si>
    <t>מברשת שיפשוף "מגהץ", 24 יחי' בקרטון</t>
  </si>
  <si>
    <t>מברשת שפשוף רגילה,(24 יחי' בקרטון)</t>
  </si>
  <si>
    <t>2000009</t>
  </si>
  <si>
    <t>מגב גומי 40 ס"מ ,ללא מקל(10 יחי' בחבילה)</t>
  </si>
  <si>
    <t>2000382</t>
  </si>
  <si>
    <t>מגב מתכת רוחב 60 ס"מ ,ללא מקל</t>
  </si>
  <si>
    <t>מגבונים לחים (אישי) - 2000 יחי' בקרטון</t>
  </si>
  <si>
    <t>2028415</t>
  </si>
  <si>
    <t>מגש אובלי אלומיניום ח"פ קטן, 100 לרכישה</t>
  </si>
  <si>
    <t>2028523</t>
  </si>
  <si>
    <t>מגש אובלי אלומיניום ח"פ, בינוני,100 יחי' לרכש</t>
  </si>
  <si>
    <t>מהדקי כביסה, חבילה של 18 יחידות לרכישה</t>
  </si>
  <si>
    <t>2031523</t>
  </si>
  <si>
    <t>מזלג חד פעמי, לרכישה   4000 יחי' בארגז.</t>
  </si>
  <si>
    <t>2003055</t>
  </si>
  <si>
    <t>מחצלת לרגלים 60/80 ס"מ</t>
  </si>
  <si>
    <t>2000074</t>
  </si>
  <si>
    <t>מטאטא אבק רגיל , 30 ס"מ (12 יחי' במארז)</t>
  </si>
  <si>
    <t>6107502</t>
  </si>
  <si>
    <t>מטאטא כביש, 30 ס"מ</t>
  </si>
  <si>
    <t>2001537</t>
  </si>
  <si>
    <t>מטהר אוויר ספריי (מיכל 300 מ"ל) 12 יחי' בקרטון</t>
  </si>
  <si>
    <t>2028717</t>
  </si>
  <si>
    <t>מטהר אויר למכשיר אוטו' 300 מ"ל- ספריי בלבד (ללא מתקן, בריחות שונים)</t>
  </si>
  <si>
    <t>2006041</t>
  </si>
  <si>
    <t>מטליות רצפה פשוטות ענק 50/80 ס"מ (לרכישה 60 יחי' באריזה)</t>
  </si>
  <si>
    <t>מטלית (סחבה)לריצפה "אוילקס" כתומה</t>
  </si>
  <si>
    <t>מטלית אבק באריזה 250 יח' לרכישה</t>
  </si>
  <si>
    <t>2000835</t>
  </si>
  <si>
    <t>מיכל אשפה 120 ליטר</t>
  </si>
  <si>
    <t>2000096</t>
  </si>
  <si>
    <t>מיכל אשפה פלסטיק 76 ליטר</t>
  </si>
  <si>
    <t>2028425</t>
  </si>
  <si>
    <t>2028737</t>
  </si>
  <si>
    <t>מכשיר ריסוס אוטומטי לטיהור אויר(12 יחי' בקרטון)</t>
  </si>
  <si>
    <t>2006067</t>
  </si>
  <si>
    <t>מלח למדיח כלים שק של 25 ק"ג</t>
  </si>
  <si>
    <t>שק</t>
  </si>
  <si>
    <t>ממרקות ברזל, חבילה של 12 יחידות</t>
  </si>
  <si>
    <t>2026392</t>
  </si>
  <si>
    <t>2028391</t>
  </si>
  <si>
    <t>מפה ניילון 100 מ' בגליל רוחב 1.0 מ'.</t>
  </si>
  <si>
    <t xml:space="preserve">גליל </t>
  </si>
  <si>
    <t>2001629</t>
  </si>
  <si>
    <t>מפיות נייר למתקן 250 יחי' בחבילה. (32 יחי' בקרטון)</t>
  </si>
  <si>
    <t>2005675</t>
  </si>
  <si>
    <t>מקל מטאטא עם הברגה 1.5 מ' מעץ(10 יחי' בחבילה)</t>
  </si>
  <si>
    <t>2004194</t>
  </si>
  <si>
    <t>מקל מטאטא רגיל 1.2 מטר מעץ(25 יחי' במארז)</t>
  </si>
  <si>
    <t>2028404</t>
  </si>
  <si>
    <t>משאבת גומי+ידית (פומפה)</t>
  </si>
  <si>
    <t>2006054</t>
  </si>
  <si>
    <t>משחת גילוח בשפורפרת 80גר', 24 לרכישה</t>
  </si>
  <si>
    <t>2004432</t>
  </si>
  <si>
    <t>משחת גילוח ג'ל 8 גר' בשקית, 1000 יחי' לרכישה</t>
  </si>
  <si>
    <t>2028405</t>
  </si>
  <si>
    <t>2001624</t>
  </si>
  <si>
    <t>משחת נעליים 200 גרם, 12 יחי' לרכישה</t>
  </si>
  <si>
    <t>2000117</t>
  </si>
  <si>
    <t>2000129</t>
  </si>
  <si>
    <t>מתקן בודד לנייר טואלט</t>
  </si>
  <si>
    <t>2032455</t>
  </si>
  <si>
    <t>מתקן לנייר אסלה קטן 250 יחי'.(20 יחי' בקרטון)</t>
  </si>
  <si>
    <t>2000265</t>
  </si>
  <si>
    <t>מתקן לנייר מגבת</t>
  </si>
  <si>
    <t>2031192</t>
  </si>
  <si>
    <t>מתקן לנייר ניגוב ידיים עם ידית -קונטרול</t>
  </si>
  <si>
    <t>2000072</t>
  </si>
  <si>
    <t>מתקן מתכת 60 ס"מ לגליל נייר תעשייתי</t>
  </si>
  <si>
    <t>מתקן עם ספוג לתמצית בושם</t>
  </si>
  <si>
    <t>2004196</t>
  </si>
  <si>
    <t>2028524</t>
  </si>
  <si>
    <t>6002290</t>
  </si>
  <si>
    <t>2005107</t>
  </si>
  <si>
    <t>נוזל לניקוי ידיים, גלון 4 ליטר</t>
  </si>
  <si>
    <t>2000279</t>
  </si>
  <si>
    <t>6107875</t>
  </si>
  <si>
    <t>ניילון נצמד לאריזת סחורה על משטח - גליל (6 יחי' בקרטון)</t>
  </si>
  <si>
    <t>2000081</t>
  </si>
  <si>
    <t>ניילון נצמד למזון בגליל, 1 ק"ג.( 12 גלילים בקרטון)</t>
  </si>
  <si>
    <t>ניילון צבעוני למפות-שעוונית 40 מ' בגליל</t>
  </si>
  <si>
    <t>2028427</t>
  </si>
  <si>
    <t>נייר אלומיניום בגליל 1 ק"ג.( 12 גלילים בקרטון)</t>
  </si>
  <si>
    <t>2028376</t>
  </si>
  <si>
    <t>נייר אפיה 60X40 ס"מ , 1000 יחי'.</t>
  </si>
  <si>
    <t>2005133</t>
  </si>
  <si>
    <t>נייר אפיה 60X60  ס"מ ,500 יחי'.</t>
  </si>
  <si>
    <t>2031482</t>
  </si>
  <si>
    <t>נייר מגבת תעשייתי 1200/30 ס"מ</t>
  </si>
  <si>
    <t>2000058</t>
  </si>
  <si>
    <t>נייר ניגוב ללא טבור, 4 לרכישה</t>
  </si>
  <si>
    <t>2028378</t>
  </si>
  <si>
    <t>נייר פלייסמנט למגש אוכל, 1000 יחי' באריזה</t>
  </si>
  <si>
    <t>2000383</t>
  </si>
  <si>
    <t>סבון טואלט קטן אישי 15 גרם, 1000 לרכישה</t>
  </si>
  <si>
    <t>2000289</t>
  </si>
  <si>
    <t>סבון כביסה מוצק, 24 יחידות לרכישה</t>
  </si>
  <si>
    <t>2023798</t>
  </si>
  <si>
    <t>סבון נוזלי למדיח תעשייתי גלון 12 ליטר</t>
  </si>
  <si>
    <t>מיכל</t>
  </si>
  <si>
    <t>2028377</t>
  </si>
  <si>
    <t>סבון נוזלי לרחצה בקבוק 600 מ"ל - 12 יחי' לרכישה</t>
  </si>
  <si>
    <t>סבוניה דיספנסר (12 יחי' במארז)</t>
  </si>
  <si>
    <t>2000123</t>
  </si>
  <si>
    <t>סחבה לרצפה 50/70 ס"מ - סמרטוט (לרכישה 60 יחי' באריזה)</t>
  </si>
  <si>
    <t>2028637</t>
  </si>
  <si>
    <t>סכין גילוח חד פעמי .(בחבילה של 10 יחידות)X 50 חבי' במארז</t>
  </si>
  <si>
    <t>2000119</t>
  </si>
  <si>
    <t>2000093</t>
  </si>
  <si>
    <t>סל כביסה מפלסטיק קשיח 58/43 ס"מ.(בודד)</t>
  </si>
  <si>
    <t>2028410</t>
  </si>
  <si>
    <t>2031529</t>
  </si>
  <si>
    <t>סקוטש 17' למכונת ליטוש , 5 יח' לרכש(שחור/אדום)</t>
  </si>
  <si>
    <t>6002257</t>
  </si>
  <si>
    <t>סקוטש בום 1 מטר ,(רכישה בגליל של 100מ')</t>
  </si>
  <si>
    <t>2000079</t>
  </si>
  <si>
    <t>עמילן ספריי 400 מ"ל, 12 לרכישה</t>
  </si>
  <si>
    <t>2000442</t>
  </si>
  <si>
    <t>פח אשפה שובך 25 ליטר. ( 6 יחי' בקרטון)</t>
  </si>
  <si>
    <t>2000241</t>
  </si>
  <si>
    <t>פח אשפה שובך 50 ליטר(6 יחי' בקרטון)</t>
  </si>
  <si>
    <t>2000125</t>
  </si>
  <si>
    <t>צלחת ח"פ גדולה (קלקר) מס' 9, 500 יחי' בארגז.</t>
  </si>
  <si>
    <t>2000381</t>
  </si>
  <si>
    <t>צלחת ח"פ קטנה (קלקר) מס' 7, 1000 בארגז.</t>
  </si>
  <si>
    <t>צלחת קערה עמוקה חד"פ 1000 יחי' בארגז.</t>
  </si>
  <si>
    <t>צלחת חד"פ מהודרת / צבעונית מפלסטיק קשיח בגודל 9" (מארז של 25 צלחות)</t>
  </si>
  <si>
    <t>צלחת חד"פ מהודרת / צבעונית מפלסטיק קשיח בגודל 7" (מארז של 25 צלחות)</t>
  </si>
  <si>
    <t>כוסות חד"פ קשיח מהודר /צבעוני 200 מ"ל.(100 יחי' במארז)</t>
  </si>
  <si>
    <t>סכו"מ (מזלג,סכין, כף) חד"פ קשיח, מהודר / צבעוני (100 יחי' במארז)</t>
  </si>
  <si>
    <t>2004847</t>
  </si>
  <si>
    <t>צמר פלדה 400 גרם, 20 יח' לרכישה</t>
  </si>
  <si>
    <t>קוטל חרקים חשמלי גדול+2 מנורות 20 וואט</t>
  </si>
  <si>
    <t>קולב פלסטיק (4 ווים)</t>
  </si>
  <si>
    <t>קולב פשוט לבגדים. (10 יחי' במארז)</t>
  </si>
  <si>
    <t>קיסמי שיניים 200 יחי' בקופסא  24X  בקרטון</t>
  </si>
  <si>
    <t>קופסא</t>
  </si>
  <si>
    <t>קרדלים</t>
  </si>
  <si>
    <t>2006155</t>
  </si>
  <si>
    <t>קרטון אריזה מס' 106, 15 יחי' לרכישה</t>
  </si>
  <si>
    <t>2000111</t>
  </si>
  <si>
    <t>שמפו לשיער 11 גרם אישי, 1000 לרכישה במארז</t>
  </si>
  <si>
    <t>שמפו לשיער בקבוק 600 מ"ל , 12 לרכישה</t>
  </si>
  <si>
    <t>2028411</t>
  </si>
  <si>
    <t>2000126</t>
  </si>
  <si>
    <t>2000443</t>
  </si>
  <si>
    <t>2032133</t>
  </si>
  <si>
    <t>2028393</t>
  </si>
  <si>
    <t>2000083</t>
  </si>
  <si>
    <t>2000122</t>
  </si>
  <si>
    <t>2001270</t>
  </si>
  <si>
    <t>2028315</t>
  </si>
  <si>
    <t>2028478</t>
  </si>
  <si>
    <t>2033203</t>
  </si>
  <si>
    <t>תחבושות היגייניות 40 חבילות של 10 יחידות</t>
  </si>
  <si>
    <t>2000100</t>
  </si>
  <si>
    <t>2028402</t>
  </si>
  <si>
    <t>תמצית בושם לשרותים 1 ל'</t>
  </si>
  <si>
    <t>2005104</t>
  </si>
  <si>
    <t>תרסיס להדברת תיקנים,נמלים,פרעושים (מיכל 630 מ"ל)12 יחי' בקרטון</t>
  </si>
  <si>
    <t>2027274</t>
  </si>
  <si>
    <t>תרסיס לניקוי והברקת נירוסטה 500 סמ"ק(12 יחי' במארז)</t>
  </si>
  <si>
    <t xml:space="preserve">הערה: גודל אריזה חורג למוצר </t>
  </si>
  <si>
    <t>מכשיר חשמלי ליבוש ידיים.(220 וולט, הספק כולל 2200 W, הספק מנוע 100 W לפחות.)</t>
  </si>
  <si>
    <t>סה"כ עלות משוקללת לפריט בש"ח, לא כולל מע"מ</t>
  </si>
  <si>
    <t>סה"כ עלות משוקללת בש"ח, לא כולל מע"מ</t>
  </si>
  <si>
    <t>תאריך ___________</t>
  </si>
  <si>
    <t>חתימה וחותמת המציע ______________________</t>
  </si>
  <si>
    <r>
      <rPr>
        <b/>
        <sz val="10"/>
        <color rgb="FFFF0000"/>
        <rFont val="David"/>
        <family val="2"/>
        <charset val="177"/>
      </rPr>
      <t>למילוי המציע</t>
    </r>
    <r>
      <rPr>
        <b/>
        <sz val="10"/>
        <color theme="1"/>
        <rFont val="David"/>
        <family val="2"/>
        <charset val="177"/>
      </rPr>
      <t>:עלות לפריט בש"ח, ליחידת מידה, לא כולל מע"מ</t>
    </r>
  </si>
  <si>
    <t xml:space="preserve"> עלות מקסימלית לסל</t>
  </si>
  <si>
    <t>מע"מ 17%</t>
  </si>
  <si>
    <t>סה"כ רכש לשנה</t>
  </si>
  <si>
    <t>הערה : בעניין פריטים עבורם מחיר מקסימום</t>
  </si>
  <si>
    <r>
      <rPr>
        <b/>
        <sz val="12"/>
        <color theme="1"/>
        <rFont val="David"/>
        <family val="2"/>
        <charset val="177"/>
      </rPr>
      <t xml:space="preserve">מציע שיגיש הצעת מחיר גבוהה מהמחיר המקסימלי - אזי </t>
    </r>
    <r>
      <rPr>
        <b/>
        <sz val="12"/>
        <color rgb="FFFF0000"/>
        <rFont val="David"/>
        <family val="2"/>
        <charset val="177"/>
      </rPr>
      <t>הצעתו תפסל.</t>
    </r>
  </si>
  <si>
    <r>
      <t>הסבר לאופן מילוי הצעות המחיר למוצרים המופיעים בגיליונות התקליטור</t>
    </r>
    <r>
      <rPr>
        <sz val="12"/>
        <color theme="1"/>
        <rFont val="David"/>
        <family val="2"/>
        <charset val="177"/>
      </rPr>
      <t>:</t>
    </r>
  </si>
  <si>
    <r>
      <t>1)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בגיליון מופיע בעמודה "0" מחיר ללא מע"מ בצבע תכלת – בטור זה נדרש המציע למלא את המחיר שברצונו להציע למוצר במכרז. רק בטור זה ניתן לבצע שינוי, כל יתר הטורים נעולים.</t>
    </r>
  </si>
  <si>
    <r>
      <t>2)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המציע יקליד את הצעת המחיר למוצר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בתא הרלוונטי של השורה שבה מופיע 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 ולא בשום מקום אחר ע"ג התקליטור.</t>
    </r>
  </si>
  <si>
    <r>
      <t>3)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David"/>
        <family val="2"/>
        <charset val="177"/>
      </rPr>
      <t>המציע ישים לב כי המחירים הנקובים הם ללא מע"מ והמע"מ יתווסף אליהם לפי החוק.</t>
    </r>
  </si>
  <si>
    <r>
      <t>4)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ברגע שיקליד המציע את מחיר המוצר – יוכפל המחיר בכמות המצוינת למוצר, על מנת לקבל את סה"כ העלות למוצר.</t>
    </r>
  </si>
  <si>
    <r>
      <t>5)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בכל גיליון מופיע ליד הטור "מחיר ללא מע"מ" </t>
    </r>
    <r>
      <rPr>
        <u/>
        <sz val="12"/>
        <color theme="1"/>
        <rFont val="David"/>
        <family val="2"/>
        <charset val="177"/>
      </rPr>
      <t>טור ירוק</t>
    </r>
    <r>
      <rPr>
        <sz val="12"/>
        <color theme="1"/>
        <rFont val="David"/>
        <family val="2"/>
        <charset val="177"/>
      </rPr>
      <t xml:space="preserve"> נוסף(עמודה </t>
    </r>
    <r>
      <rPr>
        <sz val="12"/>
        <color theme="1"/>
        <rFont val="Calibri"/>
        <family val="2"/>
      </rPr>
      <t>N</t>
    </r>
    <r>
      <rPr>
        <sz val="12"/>
        <color theme="1"/>
        <rFont val="David"/>
        <family val="2"/>
        <charset val="177"/>
      </rPr>
      <t xml:space="preserve">) המציין את המחירים המקסימליים למוצרים השונים, אם קיימים. </t>
    </r>
  </si>
  <si>
    <r>
      <t>6)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 xml:space="preserve">במקרה בו למוצר </t>
    </r>
    <r>
      <rPr>
        <sz val="12"/>
        <color theme="1"/>
        <rFont val="Calibri"/>
        <family val="2"/>
      </rPr>
      <t xml:space="preserve">A </t>
    </r>
    <r>
      <rPr>
        <sz val="12"/>
        <color theme="1"/>
        <rFont val="David"/>
        <family val="2"/>
        <charset val="177"/>
      </rPr>
      <t xml:space="preserve"> יש מחיר מקסימלי, המציע לא יקליד מחיר אשר גבוה מהמחיר המקסימלי. היה והקליד המציע מחיר הגבוה מהמחיר המקסימלי, יהפוך התא לאדום.</t>
    </r>
  </si>
  <si>
    <r>
      <t>7)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תא אדום – נועד לסמן למציע כי המחיר שהקליד אינו תואם להוראות המכרז, או שעלות הגג חורגת מהעלות הכתובה במכרז. המציע לא ידפיס את הצעת המחיר אם ישנם תאים בצבע אדום.</t>
    </r>
  </si>
  <si>
    <r>
      <t>8)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המציע יקפיד למלא גודל אריזה חורג למוצר במידה וישנו ,ובנוסף – ימלא את גודל אריזה אם ישנו טווח מותר בתא הרלוונטי למוצר ובטור מיועד לכך.</t>
    </r>
  </si>
  <si>
    <r>
      <t>9)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  <charset val="177"/>
      </rPr>
      <t>כאשר יסיים המציע להקליד את כל המחירים עבור כל המוצרים המופיעים בגיליון מסוים, תחושב עלות הסל בשורה בה כתוב, סה"כ עלות לסל.</t>
    </r>
  </si>
  <si>
    <r>
      <t>10)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המספר שיופיע מהווה את סה"כ עלות הצעת המציע, אשר תילקח לצורך השוואה להצעות המציעים האחרים.</t>
    </r>
  </si>
  <si>
    <r>
      <t>12)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לאחר שווידא המציע כי הצעתו עומדת בכל תנאי המכרז ידפיס המציע פלט של ההצעה.</t>
    </r>
  </si>
  <si>
    <r>
      <t>13)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המציע יקפיד לחתום ולמלא את שמו  ואת התאריך במקום היועד לכך. הצעה שתוגש ללא חתימה, שם ותאריך תפסל.</t>
    </r>
  </si>
  <si>
    <t xml:space="preserve">       רק לחלק מהמוצרים ישנו מחיר מקסימום.</t>
  </si>
  <si>
    <t xml:space="preserve">      מציע שיגיש הצעת מחיר הגבוהה מהמחיר המקסימלי לפריט או לכל הסל, (תא אדום) הצעתו תפסל.</t>
  </si>
  <si>
    <t>סכין חד פעמי, לרכישה  100 בשקית,  4000 יחי' בארגז</t>
  </si>
  <si>
    <t>שקיות אריזה פ' 50/60 ס"מ עובי 12 מיקרון,(50 יחי' בגליל).40 גליל בחבילה</t>
  </si>
  <si>
    <t>שקיות אריזה פלסטיק - 60/85 אריזה 40*,25עובי 12 מיקרון</t>
  </si>
  <si>
    <t>שקיות גופיה 22/35 ס"מ , עובי 17 מיקרון, לרכישה חבילה 100 שקיות</t>
  </si>
  <si>
    <t>שקיות גופיה 35/50 ס"מ,עובי 17 מיקרון,לרכישה חבילה 100 שקיות</t>
  </si>
  <si>
    <t>שקיות גופיה פלסטיק צבע לבן 35/50 ,עובי 17 מיקרון, יחי' 5X1000 חבי'</t>
  </si>
  <si>
    <t>שקיות גופיה פלסטיק צבע לבן 35/50 ס"מ, עובי 17 מיקרון ,5X1000</t>
  </si>
  <si>
    <t>שקיות לחם 30/45, עובי 12 מיקרון, בחבילה 500 שקיות.   ( 12 חבילות במארז.)</t>
  </si>
  <si>
    <t>שקיות למגרסה 100/115 ס"מ, עובי 20 מיקרון (10 יחי' בגליל) לרכש מארז של 40 גלילים</t>
  </si>
  <si>
    <t>שקיות נילון שחורות 78/91 ס"מ ,עובי 12 מיקרון, 50 שקיות בגליל (20 גלילים במארז)</t>
  </si>
  <si>
    <t>שקית פלסטיק שחורה 50/50ס"מ ,עובי 12 מיקרון, 50  יחי' בגליל(20 גלילים במארז.)</t>
  </si>
  <si>
    <t>שקית כתומה עם שרוך,עובי 12 מיקרון ,  50יחי' בגליל,25 גלילים במארז</t>
  </si>
  <si>
    <t>תבנית אפייה ח"פ קטנה(178/230/33מ"מ) + מכסה קרטון בציפוי אלומיניום, 600 יחי' בקרטון.</t>
  </si>
  <si>
    <t>תבנית אפייה חד פעמי בינונית (26/32/5 ס"מ)+ מכסה קרטון בציפוי אלומיניום, 400 יחי'</t>
  </si>
  <si>
    <t>תבנית אפייה חד פעמי גדולה(52/32/8 ס"מ) + מכסה קרטון בציפוי אלומיניום (50 יחי)</t>
  </si>
  <si>
    <t>חמגשית 3 תאים אלומניום ח"פ (178/230/33 מ"מ), 600 לרכישה במארז+מכסה קרטון בציפוי אלומיניום</t>
  </si>
  <si>
    <t>שקיות ניילון לדגימת מזון במידות 10/15 ס"מ עובי 50 מיקרון, פסגור ,3 פסי כתיבה בלבן(1000 יחי' בקרטון)</t>
  </si>
  <si>
    <t>נייר טואלט טישו דו-שכבתי במגע קטיפתי.אורך 98/115 מ"מ160 דפים בגליל, מארז  32 גלילים , משטח 90 יח'</t>
  </si>
  <si>
    <t>נייר טואלט קרפ' 48 גלילים, אורך100 *115 מ"מ 300 דפים בגליל (משטח 54 חבילות)</t>
  </si>
  <si>
    <t>נייר טואלט טישו דו שכבתי במגע רכות מלטפת 32 גליל ,אורך 98/115 מ"מ160 דפים בגליל,( 90 חבי' במשטח)</t>
  </si>
  <si>
    <t>שקיות לסנדוויץ' 20/30 ס"מ,עובי 10 מיקרון .500  יחי' במארז</t>
  </si>
  <si>
    <t>ג'ל לחיטוי ידיים, 4 ליטר (מרכיב פעיל לפחות 62%)</t>
  </si>
  <si>
    <t>אבקת כביסה של 5 ק"ג , 4 יחידות לרכישה במארז.(מיני' 5% חומר פעיל)</t>
  </si>
  <si>
    <t>אקונומיקה נוזלית מבוסמת, 4 ליטר.(מיני' 3% חומר פעיל)</t>
  </si>
  <si>
    <t>חומר חיטוי ידיים ללא שטיפה בקבוק 300 מ"ל, 12 יחי' בקרטון .(מיני' 62% חומר פעיל)</t>
  </si>
  <si>
    <t>משחת שיניים 30 גרם בשפורפרת, רכש 100 יח'.(מיני' 0.8% חומר פעיל)</t>
  </si>
  <si>
    <t>משחת שיניים 4 גרם אישי,  1000 יחי' בארגז.(מיני' 0.8% חומר פעיל)</t>
  </si>
  <si>
    <t>משחת שיניים שפורפרת 70 גרם, לרכש 100 יח'(מיני' 0.8% חומר פעיל)</t>
  </si>
  <si>
    <t>נוזל כלים רב שימושי לגלון 4 ליטר.(מיני' 18% חומר פעיל)</t>
  </si>
  <si>
    <t>נייר ניגוב ידיים 100/19.5, 6 יחי' בחבילה ,משטח 72(מיני' 30 גרם)</t>
  </si>
  <si>
    <t>אסלונית,1 ליטר (12 יחי' בקרטון) (מיני' 10% חומר פעיל)</t>
  </si>
  <si>
    <t>חול רם לניקוי אסלות 500 ג'.(24 יחי' בקרטון)(מיני' 5% חומר פעיל)</t>
  </si>
  <si>
    <t>חומר להסרת כתמים 300 מ"ל, 12 יחי' לרכישה במארז.(מכיל 5-15%חומרים פעילים)</t>
  </si>
  <si>
    <t>מרכך כביסה 4 ליטר, לרכישה 6 יחי'במארז .(מכיל כ- 5% חומרים פעילים)</t>
  </si>
  <si>
    <t>משחת כלים 3.5 ק"ג בדלי.                 (מיני' 37% חומר פעיל)</t>
  </si>
  <si>
    <t>נוזל הברקה למדיח כלים גלון 10ל'.(מכיל 5-15%חומרים פעילים)</t>
  </si>
  <si>
    <t>נוזל להסרת אבנית 500 מ"ל.(12 יחי' במארז)( מכיל לפחות 5% חומרים פעילים)</t>
  </si>
  <si>
    <t>נוזל מבושם לשטיפת רצפות, גלון 4 ליטר.( מכיל לפחות 5% חומרים פעילים)</t>
  </si>
  <si>
    <t>סבון לאסלה (בודד)(מכיל לפחות 30% חומר פעיל)</t>
  </si>
  <si>
    <t>ספריי לניקוי רהיטים 300 מ"ל,12 יחי' בקרטון.(מכיל כ-5% חומר פעיל)</t>
  </si>
  <si>
    <t>ספריי לניקוי שמשות 750 מ"ל (12 יחי' בקרטון)(מכיל כ-5% חומר פעיל)</t>
  </si>
  <si>
    <t>ריצפז לניקוי רצפות גלון 4 ל'.( מכיל לפחות 5% חומרים פעילים)</t>
  </si>
  <si>
    <t>תכשיר לניקוי תנורים קר גלון 4 ל'.( מכיל כ- 5% חומרים פעילים)</t>
  </si>
  <si>
    <t>מסיר שומנים לריצפה, גלון 4 ליטר.( מכיל כ- 5% חומרים פעילים)</t>
  </si>
  <si>
    <t>מסיר אבנית וחלודה אנטי קאלק 500 מ"ל.12 יחי' במארז.(מכיל 5-15% חומרים פעילים)</t>
  </si>
  <si>
    <t>חומר רסס וכבס (בבקבוקון של 750 מ"ל), 12 יח' במארז/ (מכיל 5-15% חומרים פעילים)</t>
  </si>
  <si>
    <r>
      <t>11)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  <charset val="177"/>
      </rPr>
      <t>המציע יקפיד כי סה"כ העלות אינה עולה על עלות הגג של הסל שהינה:4,265,000 ₪ לא כולל מע"מ.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</si>
</sst>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.0"/>
    <numFmt numFmtId="165" formatCode="&quot;₪&quot;\ #,##0.00"/>
    <numFmt numFmtId="166" formatCode="&quot;₪&quot;\ #,##0"/>
    <numFmt numFmtId="167" formatCode="_ [$₪-40D]\ * #,##0.00_ ;_ [$₪-40D]\ * \-#,##0.00_ ;_ [$₪-40D]\ * &quot;-&quot;??_ ;_ @_ "/>
    <numFmt numFmtId="168" formatCode="#,##0_ ;\-#,##0\ 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0"/>
      <color theme="1"/>
      <name val="David"/>
      <family val="2"/>
      <charset val="177"/>
    </font>
    <font>
      <b/>
      <sz val="10"/>
      <color indexed="8"/>
      <name val="David"/>
      <family val="2"/>
      <charset val="177"/>
    </font>
    <font>
      <b/>
      <sz val="10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b/>
      <u/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0"/>
      <color rgb="FFFF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rgb="FFFF0000"/>
      <name val="David"/>
      <family val="2"/>
      <charset val="177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b/>
      <sz val="12"/>
      <color theme="1"/>
      <name val="Calibri"/>
      <family val="2"/>
    </font>
    <font>
      <b/>
      <sz val="7"/>
      <color theme="1"/>
      <name val="Times New Roman"/>
      <family val="1"/>
    </font>
    <font>
      <u/>
      <sz val="12"/>
      <color theme="1"/>
      <name val="David"/>
      <family val="2"/>
      <charset val="177"/>
    </font>
    <font>
      <b/>
      <u/>
      <sz val="16"/>
      <color theme="1"/>
      <name val="David"/>
      <family val="2"/>
      <charset val="177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vertical="top" wrapText="1"/>
    </xf>
    <xf numFmtId="168" fontId="5" fillId="2" borderId="1" xfId="1" applyNumberFormat="1" applyFont="1" applyFill="1" applyBorder="1" applyAlignment="1">
      <alignment horizontal="center" vertical="top" wrapText="1"/>
    </xf>
    <xf numFmtId="167" fontId="5" fillId="2" borderId="1" xfId="1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4" fillId="5" borderId="1" xfId="2" applyNumberFormat="1" applyFont="1" applyFill="1" applyBorder="1" applyAlignment="1">
      <alignment horizontal="center" vertical="top" wrapText="1"/>
    </xf>
    <xf numFmtId="4" fontId="4" fillId="5" borderId="1" xfId="2" applyNumberFormat="1" applyFont="1" applyFill="1" applyBorder="1" applyAlignment="1">
      <alignment horizontal="right" vertical="top" wrapText="1"/>
    </xf>
    <xf numFmtId="164" fontId="4" fillId="5" borderId="1" xfId="2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 readingOrder="2"/>
    </xf>
    <xf numFmtId="167" fontId="5" fillId="3" borderId="1" xfId="1" applyNumberFormat="1" applyFont="1" applyFill="1" applyBorder="1" applyAlignment="1">
      <alignment horizontal="center" vertical="top" wrapText="1"/>
    </xf>
    <xf numFmtId="164" fontId="5" fillId="2" borderId="0" xfId="0" applyNumberFormat="1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66" fontId="7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right" vertical="center" readingOrder="2"/>
    </xf>
    <xf numFmtId="4" fontId="3" fillId="2" borderId="0" xfId="0" applyNumberFormat="1" applyFont="1" applyFill="1" applyAlignment="1">
      <alignment horizontal="right" vertical="top" wrapText="1"/>
    </xf>
    <xf numFmtId="4" fontId="3" fillId="2" borderId="0" xfId="0" applyNumberFormat="1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right" vertical="top"/>
    </xf>
    <xf numFmtId="4" fontId="8" fillId="2" borderId="0" xfId="0" applyNumberFormat="1" applyFont="1" applyFill="1" applyAlignment="1">
      <alignment horizontal="right" vertical="top" wrapText="1"/>
    </xf>
    <xf numFmtId="0" fontId="11" fillId="2" borderId="0" xfId="0" applyFont="1" applyFill="1" applyAlignment="1">
      <alignment horizontal="right" vertical="center" readingOrder="2"/>
    </xf>
    <xf numFmtId="167" fontId="5" fillId="3" borderId="1" xfId="1" applyNumberFormat="1" applyFont="1" applyFill="1" applyBorder="1" applyAlignment="1" applyProtection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13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164" fontId="3" fillId="2" borderId="3" xfId="0" applyNumberFormat="1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167" fontId="5" fillId="7" borderId="1" xfId="1" applyNumberFormat="1" applyFont="1" applyFill="1" applyBorder="1" applyAlignment="1">
      <alignment horizontal="center" vertical="top" wrapText="1"/>
    </xf>
    <xf numFmtId="4" fontId="18" fillId="7" borderId="1" xfId="0" applyNumberFormat="1" applyFont="1" applyFill="1" applyBorder="1" applyAlignment="1">
      <alignment horizontal="center" vertical="center" wrapText="1"/>
    </xf>
    <xf numFmtId="4" fontId="18" fillId="7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גיליון1" xfId="2"/>
  </cellStyles>
  <dxfs count="5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0"/>
  <sheetViews>
    <sheetView rightToLeft="1" tabSelected="1" zoomScaleNormal="100" workbookViewId="0">
      <pane ySplit="1" topLeftCell="A107" activePane="bottomLeft" state="frozen"/>
      <selection activeCell="C1" sqref="C1"/>
      <selection pane="bottomLeft" activeCell="B121" sqref="B121"/>
    </sheetView>
  </sheetViews>
  <sheetFormatPr defaultColWidth="11.75" defaultRowHeight="15" customHeight="1" x14ac:dyDescent="0.2"/>
  <cols>
    <col min="1" max="1" width="9.5" style="4" customWidth="1"/>
    <col min="2" max="2" width="27.375" style="7" customWidth="1"/>
    <col min="3" max="3" width="7.75" style="4" customWidth="1"/>
    <col min="4" max="4" width="8.25" style="4" customWidth="1"/>
    <col min="5" max="5" width="8" style="4" customWidth="1"/>
    <col min="6" max="6" width="10" style="6" customWidth="1"/>
    <col min="7" max="7" width="13.5" style="6" customWidth="1"/>
    <col min="8" max="8" width="15.375" style="6" customWidth="1"/>
    <col min="9" max="9" width="14.75" style="37" customWidth="1"/>
    <col min="10" max="10" width="11.75" style="2"/>
    <col min="11" max="16384" width="11.75" style="1"/>
  </cols>
  <sheetData>
    <row r="1" spans="1:9" ht="82.15" customHeight="1" x14ac:dyDescent="0.2">
      <c r="A1" s="16" t="s">
        <v>0</v>
      </c>
      <c r="B1" s="17" t="s">
        <v>1</v>
      </c>
      <c r="C1" s="16" t="s">
        <v>3</v>
      </c>
      <c r="D1" s="16" t="s">
        <v>2</v>
      </c>
      <c r="E1" s="18" t="s">
        <v>5</v>
      </c>
      <c r="F1" s="16" t="s">
        <v>4</v>
      </c>
      <c r="G1" s="24" t="s">
        <v>245</v>
      </c>
      <c r="H1" s="19" t="s">
        <v>241</v>
      </c>
      <c r="I1" s="34" t="s">
        <v>239</v>
      </c>
    </row>
    <row r="2" spans="1:9" ht="37.5" customHeight="1" x14ac:dyDescent="0.2">
      <c r="A2" s="8" t="s">
        <v>6</v>
      </c>
      <c r="B2" s="9" t="s">
        <v>288</v>
      </c>
      <c r="C2" s="13" t="s">
        <v>14</v>
      </c>
      <c r="D2" s="10">
        <v>4</v>
      </c>
      <c r="E2" s="11">
        <v>6400</v>
      </c>
      <c r="F2" s="12">
        <v>13.5</v>
      </c>
      <c r="G2" s="12"/>
      <c r="H2" s="22">
        <f>E2*G2</f>
        <v>0</v>
      </c>
      <c r="I2" s="35"/>
    </row>
    <row r="3" spans="1:9" ht="26.25" customHeight="1" x14ac:dyDescent="0.2">
      <c r="A3" s="8" t="s">
        <v>7</v>
      </c>
      <c r="B3" s="9" t="s">
        <v>296</v>
      </c>
      <c r="C3" s="13" t="s">
        <v>14</v>
      </c>
      <c r="D3" s="10">
        <v>1</v>
      </c>
      <c r="E3" s="11">
        <v>30</v>
      </c>
      <c r="F3" s="12"/>
      <c r="G3" s="12"/>
      <c r="H3" s="22">
        <f t="shared" ref="H3:H33" si="0">E3*G3</f>
        <v>0</v>
      </c>
      <c r="I3" s="35"/>
    </row>
    <row r="4" spans="1:9" ht="32.25" customHeight="1" x14ac:dyDescent="0.2">
      <c r="A4" s="8" t="s">
        <v>8</v>
      </c>
      <c r="B4" s="9" t="s">
        <v>289</v>
      </c>
      <c r="C4" s="8" t="s">
        <v>9</v>
      </c>
      <c r="D4" s="10">
        <v>1</v>
      </c>
      <c r="E4" s="11">
        <v>34364</v>
      </c>
      <c r="F4" s="12">
        <v>5</v>
      </c>
      <c r="G4" s="12"/>
      <c r="H4" s="22">
        <f t="shared" si="0"/>
        <v>0</v>
      </c>
      <c r="I4" s="35"/>
    </row>
    <row r="5" spans="1:9" ht="26.25" customHeight="1" x14ac:dyDescent="0.2">
      <c r="A5" s="8" t="s">
        <v>10</v>
      </c>
      <c r="B5" s="9" t="s">
        <v>11</v>
      </c>
      <c r="C5" s="13" t="s">
        <v>14</v>
      </c>
      <c r="D5" s="10">
        <v>1</v>
      </c>
      <c r="E5" s="11">
        <v>50</v>
      </c>
      <c r="F5" s="12"/>
      <c r="G5" s="12"/>
      <c r="H5" s="22">
        <f t="shared" si="0"/>
        <v>0</v>
      </c>
      <c r="I5" s="35"/>
    </row>
    <row r="6" spans="1:9" ht="28.5" customHeight="1" x14ac:dyDescent="0.2">
      <c r="A6" s="13"/>
      <c r="B6" s="9" t="s">
        <v>12</v>
      </c>
      <c r="C6" s="13" t="s">
        <v>14</v>
      </c>
      <c r="D6" s="10">
        <v>1</v>
      </c>
      <c r="E6" s="11">
        <v>6</v>
      </c>
      <c r="F6" s="12"/>
      <c r="G6" s="12"/>
      <c r="H6" s="22">
        <f t="shared" si="0"/>
        <v>0</v>
      </c>
      <c r="I6" s="35"/>
    </row>
    <row r="7" spans="1:9" ht="32.25" customHeight="1" x14ac:dyDescent="0.2">
      <c r="A7" s="8" t="s">
        <v>13</v>
      </c>
      <c r="B7" s="9" t="s">
        <v>287</v>
      </c>
      <c r="C7" s="8" t="s">
        <v>14</v>
      </c>
      <c r="D7" s="10">
        <v>1</v>
      </c>
      <c r="E7" s="11">
        <v>10</v>
      </c>
      <c r="F7" s="12"/>
      <c r="G7" s="12"/>
      <c r="H7" s="22">
        <f t="shared" si="0"/>
        <v>0</v>
      </c>
      <c r="I7" s="35"/>
    </row>
    <row r="8" spans="1:9" ht="27" customHeight="1" x14ac:dyDescent="0.2">
      <c r="A8" s="8" t="s">
        <v>15</v>
      </c>
      <c r="B8" s="9" t="s">
        <v>16</v>
      </c>
      <c r="C8" s="13" t="s">
        <v>14</v>
      </c>
      <c r="D8" s="14">
        <v>2000</v>
      </c>
      <c r="E8" s="11">
        <v>50000</v>
      </c>
      <c r="F8" s="12">
        <v>0.4</v>
      </c>
      <c r="G8" s="12"/>
      <c r="H8" s="22">
        <f t="shared" si="0"/>
        <v>0</v>
      </c>
      <c r="I8" s="35"/>
    </row>
    <row r="9" spans="1:9" ht="30" customHeight="1" x14ac:dyDescent="0.2">
      <c r="A9" s="8" t="s">
        <v>17</v>
      </c>
      <c r="B9" s="9" t="s">
        <v>18</v>
      </c>
      <c r="C9" s="8" t="s">
        <v>19</v>
      </c>
      <c r="D9" s="10">
        <v>1</v>
      </c>
      <c r="E9" s="11">
        <v>60</v>
      </c>
      <c r="F9" s="12"/>
      <c r="G9" s="12"/>
      <c r="H9" s="22">
        <f t="shared" si="0"/>
        <v>0</v>
      </c>
      <c r="I9" s="35"/>
    </row>
    <row r="10" spans="1:9" ht="26.25" customHeight="1" x14ac:dyDescent="0.2">
      <c r="A10" s="13" t="s">
        <v>20</v>
      </c>
      <c r="B10" s="9" t="s">
        <v>21</v>
      </c>
      <c r="C10" s="8" t="s">
        <v>19</v>
      </c>
      <c r="D10" s="10">
        <v>1</v>
      </c>
      <c r="E10" s="11">
        <v>50</v>
      </c>
      <c r="F10" s="12"/>
      <c r="G10" s="12"/>
      <c r="H10" s="22">
        <f t="shared" si="0"/>
        <v>0</v>
      </c>
      <c r="I10" s="35"/>
    </row>
    <row r="11" spans="1:9" ht="21" customHeight="1" x14ac:dyDescent="0.2">
      <c r="A11" s="8" t="s">
        <v>22</v>
      </c>
      <c r="B11" s="9" t="s">
        <v>23</v>
      </c>
      <c r="C11" s="13" t="s">
        <v>19</v>
      </c>
      <c r="D11" s="14">
        <v>1</v>
      </c>
      <c r="E11" s="11">
        <v>38</v>
      </c>
      <c r="F11" s="12"/>
      <c r="G11" s="12"/>
      <c r="H11" s="22">
        <f t="shared" si="0"/>
        <v>0</v>
      </c>
      <c r="I11" s="35"/>
    </row>
    <row r="12" spans="1:9" ht="32.25" customHeight="1" x14ac:dyDescent="0.2">
      <c r="A12" s="8" t="s">
        <v>24</v>
      </c>
      <c r="B12" s="9" t="s">
        <v>25</v>
      </c>
      <c r="C12" s="8" t="s">
        <v>19</v>
      </c>
      <c r="D12" s="10">
        <v>1</v>
      </c>
      <c r="E12" s="11">
        <v>45</v>
      </c>
      <c r="F12" s="12"/>
      <c r="G12" s="12"/>
      <c r="H12" s="22">
        <f t="shared" si="0"/>
        <v>0</v>
      </c>
      <c r="I12" s="35"/>
    </row>
    <row r="13" spans="1:9" ht="26.25" customHeight="1" x14ac:dyDescent="0.2">
      <c r="A13" s="13" t="s">
        <v>26</v>
      </c>
      <c r="B13" s="9" t="s">
        <v>27</v>
      </c>
      <c r="C13" s="13" t="s">
        <v>19</v>
      </c>
      <c r="D13" s="14">
        <v>1</v>
      </c>
      <c r="E13" s="11">
        <v>120</v>
      </c>
      <c r="F13" s="12"/>
      <c r="G13" s="12"/>
      <c r="H13" s="22">
        <f t="shared" si="0"/>
        <v>0</v>
      </c>
      <c r="I13" s="35"/>
    </row>
    <row r="14" spans="1:9" ht="29.25" customHeight="1" x14ac:dyDescent="0.2">
      <c r="A14" s="8" t="s">
        <v>28</v>
      </c>
      <c r="B14" s="9" t="s">
        <v>29</v>
      </c>
      <c r="C14" s="13" t="s">
        <v>14</v>
      </c>
      <c r="D14" s="10">
        <v>1</v>
      </c>
      <c r="E14" s="11">
        <v>476</v>
      </c>
      <c r="F14" s="12"/>
      <c r="G14" s="12"/>
      <c r="H14" s="22">
        <f t="shared" si="0"/>
        <v>0</v>
      </c>
      <c r="I14" s="35"/>
    </row>
    <row r="15" spans="1:9" ht="26.25" customHeight="1" x14ac:dyDescent="0.2">
      <c r="A15" s="8" t="s">
        <v>30</v>
      </c>
      <c r="B15" s="9" t="s">
        <v>31</v>
      </c>
      <c r="C15" s="13" t="s">
        <v>14</v>
      </c>
      <c r="D15" s="10">
        <v>1</v>
      </c>
      <c r="E15" s="11">
        <v>36</v>
      </c>
      <c r="F15" s="12"/>
      <c r="G15" s="12"/>
      <c r="H15" s="22">
        <f t="shared" si="0"/>
        <v>0</v>
      </c>
      <c r="I15" s="35"/>
    </row>
    <row r="16" spans="1:9" ht="26.25" customHeight="1" x14ac:dyDescent="0.2">
      <c r="A16" s="8" t="s">
        <v>32</v>
      </c>
      <c r="B16" s="9" t="s">
        <v>33</v>
      </c>
      <c r="C16" s="13" t="s">
        <v>14</v>
      </c>
      <c r="D16" s="10">
        <v>12</v>
      </c>
      <c r="E16" s="11">
        <v>1028</v>
      </c>
      <c r="F16" s="12"/>
      <c r="G16" s="12"/>
      <c r="H16" s="22">
        <f t="shared" si="0"/>
        <v>0</v>
      </c>
      <c r="I16" s="35"/>
    </row>
    <row r="17" spans="1:9" ht="26.25" customHeight="1" x14ac:dyDescent="0.2">
      <c r="A17" s="8" t="s">
        <v>34</v>
      </c>
      <c r="B17" s="9" t="s">
        <v>35</v>
      </c>
      <c r="C17" s="13" t="s">
        <v>14</v>
      </c>
      <c r="D17" s="10">
        <v>1</v>
      </c>
      <c r="E17" s="11">
        <v>6000</v>
      </c>
      <c r="F17" s="12">
        <v>4</v>
      </c>
      <c r="G17" s="12"/>
      <c r="H17" s="22">
        <f t="shared" si="0"/>
        <v>0</v>
      </c>
      <c r="I17" s="35"/>
    </row>
    <row r="18" spans="1:9" ht="24" customHeight="1" x14ac:dyDescent="0.2">
      <c r="A18" s="8" t="s">
        <v>36</v>
      </c>
      <c r="B18" s="9" t="s">
        <v>37</v>
      </c>
      <c r="C18" s="8" t="s">
        <v>14</v>
      </c>
      <c r="D18" s="10">
        <v>1</v>
      </c>
      <c r="E18" s="11">
        <v>4300</v>
      </c>
      <c r="F18" s="12">
        <v>13.7</v>
      </c>
      <c r="G18" s="12"/>
      <c r="H18" s="22">
        <f t="shared" si="0"/>
        <v>0</v>
      </c>
      <c r="I18" s="35"/>
    </row>
    <row r="19" spans="1:9" ht="33.75" customHeight="1" x14ac:dyDescent="0.2">
      <c r="A19" s="8" t="s">
        <v>38</v>
      </c>
      <c r="B19" s="9" t="s">
        <v>39</v>
      </c>
      <c r="C19" s="13" t="s">
        <v>14</v>
      </c>
      <c r="D19" s="10">
        <v>1</v>
      </c>
      <c r="E19" s="11">
        <v>1200</v>
      </c>
      <c r="F19" s="12"/>
      <c r="G19" s="12"/>
      <c r="H19" s="22">
        <f t="shared" si="0"/>
        <v>0</v>
      </c>
      <c r="I19" s="35"/>
    </row>
    <row r="20" spans="1:9" ht="28.5" customHeight="1" x14ac:dyDescent="0.2">
      <c r="A20" s="8" t="s">
        <v>40</v>
      </c>
      <c r="B20" s="9" t="s">
        <v>297</v>
      </c>
      <c r="C20" s="8" t="s">
        <v>14</v>
      </c>
      <c r="D20" s="10">
        <v>1</v>
      </c>
      <c r="E20" s="11">
        <v>218</v>
      </c>
      <c r="F20" s="12"/>
      <c r="G20" s="12"/>
      <c r="H20" s="22">
        <f t="shared" si="0"/>
        <v>0</v>
      </c>
      <c r="I20" s="35"/>
    </row>
    <row r="21" spans="1:9" ht="27.75" customHeight="1" x14ac:dyDescent="0.2">
      <c r="A21" s="13"/>
      <c r="B21" s="9" t="s">
        <v>41</v>
      </c>
      <c r="C21" s="8" t="s">
        <v>14</v>
      </c>
      <c r="D21" s="10">
        <v>1</v>
      </c>
      <c r="E21" s="11">
        <v>4</v>
      </c>
      <c r="F21" s="12"/>
      <c r="G21" s="12"/>
      <c r="H21" s="22">
        <f t="shared" si="0"/>
        <v>0</v>
      </c>
      <c r="I21" s="35"/>
    </row>
    <row r="22" spans="1:9" ht="41.25" customHeight="1" x14ac:dyDescent="0.2">
      <c r="A22" s="8" t="s">
        <v>42</v>
      </c>
      <c r="B22" s="9" t="s">
        <v>290</v>
      </c>
      <c r="C22" s="13" t="s">
        <v>14</v>
      </c>
      <c r="D22" s="10">
        <v>24</v>
      </c>
      <c r="E22" s="11">
        <v>216</v>
      </c>
      <c r="F22" s="12"/>
      <c r="G22" s="12"/>
      <c r="H22" s="22">
        <f t="shared" si="0"/>
        <v>0</v>
      </c>
      <c r="I22" s="35"/>
    </row>
    <row r="23" spans="1:9" ht="39" customHeight="1" x14ac:dyDescent="0.2">
      <c r="A23" s="8" t="s">
        <v>13</v>
      </c>
      <c r="B23" s="9" t="s">
        <v>298</v>
      </c>
      <c r="C23" s="13" t="s">
        <v>14</v>
      </c>
      <c r="D23" s="10">
        <v>12</v>
      </c>
      <c r="E23" s="11">
        <v>319</v>
      </c>
      <c r="F23" s="12"/>
      <c r="G23" s="12"/>
      <c r="H23" s="22">
        <f t="shared" si="0"/>
        <v>0</v>
      </c>
      <c r="I23" s="35"/>
    </row>
    <row r="24" spans="1:9" ht="27" customHeight="1" x14ac:dyDescent="0.2">
      <c r="A24" s="8" t="s">
        <v>43</v>
      </c>
      <c r="B24" s="9" t="s">
        <v>44</v>
      </c>
      <c r="C24" s="13" t="s">
        <v>14</v>
      </c>
      <c r="D24" s="10">
        <v>1</v>
      </c>
      <c r="E24" s="11">
        <v>312</v>
      </c>
      <c r="F24" s="12"/>
      <c r="G24" s="12"/>
      <c r="H24" s="22">
        <f t="shared" si="0"/>
        <v>0</v>
      </c>
      <c r="I24" s="35"/>
    </row>
    <row r="25" spans="1:9" ht="26.25" customHeight="1" x14ac:dyDescent="0.2">
      <c r="A25" s="13" t="s">
        <v>45</v>
      </c>
      <c r="B25" s="9" t="s">
        <v>46</v>
      </c>
      <c r="C25" s="8" t="s">
        <v>9</v>
      </c>
      <c r="D25" s="10">
        <v>1</v>
      </c>
      <c r="E25" s="11">
        <v>32</v>
      </c>
      <c r="F25" s="12"/>
      <c r="G25" s="12"/>
      <c r="H25" s="22">
        <f t="shared" si="0"/>
        <v>0</v>
      </c>
      <c r="I25" s="35"/>
    </row>
    <row r="26" spans="1:9" ht="42" customHeight="1" x14ac:dyDescent="0.2">
      <c r="A26" s="8" t="s">
        <v>47</v>
      </c>
      <c r="B26" s="9" t="s">
        <v>311</v>
      </c>
      <c r="C26" s="13" t="s">
        <v>14</v>
      </c>
      <c r="D26" s="10">
        <v>12</v>
      </c>
      <c r="E26" s="11">
        <v>620</v>
      </c>
      <c r="F26" s="12"/>
      <c r="G26" s="12"/>
      <c r="H26" s="22">
        <f t="shared" si="0"/>
        <v>0</v>
      </c>
      <c r="I26" s="35"/>
    </row>
    <row r="27" spans="1:9" ht="25.5" customHeight="1" x14ac:dyDescent="0.2">
      <c r="A27" s="8" t="s">
        <v>48</v>
      </c>
      <c r="B27" s="9" t="s">
        <v>49</v>
      </c>
      <c r="C27" s="13" t="s">
        <v>14</v>
      </c>
      <c r="D27" s="10">
        <v>80</v>
      </c>
      <c r="E27" s="11">
        <v>700</v>
      </c>
      <c r="F27" s="12"/>
      <c r="G27" s="12"/>
      <c r="H27" s="22">
        <f t="shared" si="0"/>
        <v>0</v>
      </c>
      <c r="I27" s="35"/>
    </row>
    <row r="28" spans="1:9" ht="41.25" customHeight="1" x14ac:dyDescent="0.2">
      <c r="A28" s="8" t="s">
        <v>50</v>
      </c>
      <c r="B28" s="9" t="s">
        <v>281</v>
      </c>
      <c r="C28" s="13" t="s">
        <v>14</v>
      </c>
      <c r="D28" s="10">
        <v>600</v>
      </c>
      <c r="E28" s="11">
        <v>332550</v>
      </c>
      <c r="F28" s="12">
        <v>0.25</v>
      </c>
      <c r="G28" s="12"/>
      <c r="H28" s="22">
        <f t="shared" si="0"/>
        <v>0</v>
      </c>
      <c r="I28" s="35"/>
    </row>
    <row r="29" spans="1:9" ht="25.5" customHeight="1" x14ac:dyDescent="0.2">
      <c r="A29" s="8" t="s">
        <v>51</v>
      </c>
      <c r="B29" s="9" t="s">
        <v>52</v>
      </c>
      <c r="C29" s="13" t="s">
        <v>53</v>
      </c>
      <c r="D29" s="14">
        <v>1000</v>
      </c>
      <c r="E29" s="11">
        <v>28000</v>
      </c>
      <c r="F29" s="12"/>
      <c r="G29" s="12"/>
      <c r="H29" s="22">
        <f t="shared" si="0"/>
        <v>0</v>
      </c>
      <c r="I29" s="35"/>
    </row>
    <row r="30" spans="1:9" ht="26.25" customHeight="1" x14ac:dyDescent="0.2">
      <c r="A30" s="8" t="s">
        <v>54</v>
      </c>
      <c r="B30" s="9" t="s">
        <v>55</v>
      </c>
      <c r="C30" s="13" t="s">
        <v>14</v>
      </c>
      <c r="D30" s="10">
        <v>3000</v>
      </c>
      <c r="E30" s="11">
        <v>2961412</v>
      </c>
      <c r="F30" s="12">
        <v>0.02</v>
      </c>
      <c r="G30" s="12"/>
      <c r="H30" s="22">
        <f t="shared" si="0"/>
        <v>0</v>
      </c>
      <c r="I30" s="35"/>
    </row>
    <row r="31" spans="1:9" ht="25.5" customHeight="1" x14ac:dyDescent="0.2">
      <c r="A31" s="8" t="s">
        <v>56</v>
      </c>
      <c r="B31" s="9" t="s">
        <v>57</v>
      </c>
      <c r="C31" s="8" t="s">
        <v>58</v>
      </c>
      <c r="D31" s="10">
        <v>1000</v>
      </c>
      <c r="E31" s="11">
        <v>1630</v>
      </c>
      <c r="F31" s="12">
        <v>55</v>
      </c>
      <c r="G31" s="12"/>
      <c r="H31" s="22">
        <f t="shared" si="0"/>
        <v>0</v>
      </c>
      <c r="I31" s="35"/>
    </row>
    <row r="32" spans="1:9" ht="26.25" customHeight="1" x14ac:dyDescent="0.2">
      <c r="A32" s="8" t="s">
        <v>24</v>
      </c>
      <c r="B32" s="9" t="s">
        <v>59</v>
      </c>
      <c r="C32" s="13" t="s">
        <v>58</v>
      </c>
      <c r="D32" s="10">
        <v>1000</v>
      </c>
      <c r="E32" s="11">
        <v>470</v>
      </c>
      <c r="F32" s="12">
        <v>65</v>
      </c>
      <c r="G32" s="12"/>
      <c r="H32" s="22">
        <f t="shared" si="0"/>
        <v>0</v>
      </c>
      <c r="I32" s="35"/>
    </row>
    <row r="33" spans="1:20" ht="30.75" customHeight="1" x14ac:dyDescent="0.2">
      <c r="A33" s="13" t="s">
        <v>45</v>
      </c>
      <c r="B33" s="9" t="s">
        <v>60</v>
      </c>
      <c r="C33" s="13" t="s">
        <v>14</v>
      </c>
      <c r="D33" s="10">
        <v>1</v>
      </c>
      <c r="E33" s="11">
        <v>3847</v>
      </c>
      <c r="F33" s="12"/>
      <c r="G33" s="12"/>
      <c r="H33" s="22">
        <f t="shared" si="0"/>
        <v>0</v>
      </c>
      <c r="I33" s="35"/>
    </row>
    <row r="34" spans="1:20" ht="28.5" customHeight="1" x14ac:dyDescent="0.2">
      <c r="A34" s="8" t="s">
        <v>61</v>
      </c>
      <c r="B34" s="9" t="s">
        <v>62</v>
      </c>
      <c r="C34" s="13" t="s">
        <v>14</v>
      </c>
      <c r="D34" s="10">
        <v>4000</v>
      </c>
      <c r="E34" s="11">
        <v>1075950</v>
      </c>
      <c r="F34" s="12">
        <v>0.02</v>
      </c>
      <c r="G34" s="12"/>
      <c r="H34" s="22">
        <f t="shared" ref="H34:H65" si="1">E34*G34</f>
        <v>0</v>
      </c>
      <c r="I34" s="35"/>
    </row>
    <row r="35" spans="1:20" ht="35.450000000000003" customHeight="1" x14ac:dyDescent="0.2">
      <c r="A35" s="8" t="s">
        <v>63</v>
      </c>
      <c r="B35" s="9" t="s">
        <v>64</v>
      </c>
      <c r="C35" s="13" t="s">
        <v>14</v>
      </c>
      <c r="D35" s="10">
        <v>100</v>
      </c>
      <c r="E35" s="11">
        <v>1391500</v>
      </c>
      <c r="F35" s="12">
        <v>0.02</v>
      </c>
      <c r="G35" s="12"/>
      <c r="H35" s="22">
        <f t="shared" si="1"/>
        <v>0</v>
      </c>
      <c r="I35" s="35"/>
    </row>
    <row r="36" spans="1:20" ht="28.5" customHeight="1" x14ac:dyDescent="0.2">
      <c r="A36" s="8" t="s">
        <v>65</v>
      </c>
      <c r="B36" s="9" t="s">
        <v>66</v>
      </c>
      <c r="C36" s="13" t="s">
        <v>14</v>
      </c>
      <c r="D36" s="10">
        <v>10</v>
      </c>
      <c r="E36" s="11">
        <v>1300</v>
      </c>
      <c r="F36" s="12"/>
      <c r="G36" s="12"/>
      <c r="H36" s="22">
        <f t="shared" si="1"/>
        <v>0</v>
      </c>
      <c r="I36" s="35"/>
    </row>
    <row r="37" spans="1:20" ht="30.75" customHeight="1" x14ac:dyDescent="0.2">
      <c r="A37" s="8" t="s">
        <v>67</v>
      </c>
      <c r="B37" s="9" t="s">
        <v>68</v>
      </c>
      <c r="C37" s="13" t="s">
        <v>14</v>
      </c>
      <c r="D37" s="14">
        <v>1000</v>
      </c>
      <c r="E37" s="11">
        <v>12000</v>
      </c>
      <c r="F37" s="12"/>
      <c r="G37" s="12"/>
      <c r="H37" s="22">
        <f t="shared" si="1"/>
        <v>0</v>
      </c>
      <c r="I37" s="35"/>
    </row>
    <row r="38" spans="1:20" ht="29.25" customHeight="1" x14ac:dyDescent="0.2">
      <c r="A38" s="13" t="s">
        <v>20</v>
      </c>
      <c r="B38" s="9" t="s">
        <v>69</v>
      </c>
      <c r="C38" s="8" t="s">
        <v>53</v>
      </c>
      <c r="D38" s="10">
        <v>10000</v>
      </c>
      <c r="E38" s="11">
        <v>47000</v>
      </c>
      <c r="F38" s="12"/>
      <c r="G38" s="12"/>
      <c r="H38" s="22">
        <f t="shared" si="1"/>
        <v>0</v>
      </c>
      <c r="I38" s="35"/>
    </row>
    <row r="39" spans="1:20" ht="33.75" customHeight="1" x14ac:dyDescent="0.2">
      <c r="A39" s="8" t="s">
        <v>70</v>
      </c>
      <c r="B39" s="9" t="s">
        <v>71</v>
      </c>
      <c r="C39" s="13" t="s">
        <v>14</v>
      </c>
      <c r="D39" s="10">
        <v>1</v>
      </c>
      <c r="E39" s="11">
        <v>130</v>
      </c>
      <c r="F39" s="12"/>
      <c r="G39" s="12"/>
      <c r="H39" s="22">
        <f t="shared" si="1"/>
        <v>0</v>
      </c>
      <c r="I39" s="35"/>
    </row>
    <row r="40" spans="1:20" ht="21" customHeight="1" x14ac:dyDescent="0.2">
      <c r="A40" s="8" t="s">
        <v>70</v>
      </c>
      <c r="B40" s="9" t="s">
        <v>72</v>
      </c>
      <c r="C40" s="13" t="s">
        <v>14</v>
      </c>
      <c r="D40" s="10">
        <v>1</v>
      </c>
      <c r="E40" s="11">
        <v>4000</v>
      </c>
      <c r="F40" s="12"/>
      <c r="G40" s="12"/>
      <c r="H40" s="22">
        <f t="shared" si="1"/>
        <v>0</v>
      </c>
      <c r="I40" s="35"/>
    </row>
    <row r="41" spans="1:20" ht="27" customHeight="1" x14ac:dyDescent="0.2">
      <c r="A41" s="13"/>
      <c r="B41" s="9" t="s">
        <v>73</v>
      </c>
      <c r="C41" s="13" t="s">
        <v>14</v>
      </c>
      <c r="D41" s="10">
        <v>1</v>
      </c>
      <c r="E41" s="11">
        <v>100</v>
      </c>
      <c r="F41" s="12"/>
      <c r="G41" s="12"/>
      <c r="H41" s="22">
        <f t="shared" si="1"/>
        <v>0</v>
      </c>
      <c r="I41" s="35"/>
    </row>
    <row r="42" spans="1:20" ht="29.25" customHeight="1" x14ac:dyDescent="0.2">
      <c r="A42" s="8" t="s">
        <v>74</v>
      </c>
      <c r="B42" s="9" t="s">
        <v>75</v>
      </c>
      <c r="C42" s="13" t="s">
        <v>14</v>
      </c>
      <c r="D42" s="10">
        <v>1000</v>
      </c>
      <c r="E42" s="11">
        <v>113000</v>
      </c>
      <c r="F42" s="12">
        <v>0.5</v>
      </c>
      <c r="G42" s="12"/>
      <c r="H42" s="22">
        <f t="shared" si="1"/>
        <v>0</v>
      </c>
      <c r="I42" s="35"/>
    </row>
    <row r="43" spans="1:20" ht="30.75" customHeight="1" x14ac:dyDescent="0.2">
      <c r="A43" s="8" t="s">
        <v>76</v>
      </c>
      <c r="B43" s="9" t="s">
        <v>77</v>
      </c>
      <c r="C43" s="13" t="s">
        <v>14</v>
      </c>
      <c r="D43" s="10">
        <v>1</v>
      </c>
      <c r="E43" s="11">
        <v>686</v>
      </c>
      <c r="F43" s="12"/>
      <c r="G43" s="12"/>
      <c r="H43" s="22">
        <f t="shared" si="1"/>
        <v>0</v>
      </c>
      <c r="I43" s="35"/>
    </row>
    <row r="44" spans="1:20" ht="30" customHeight="1" x14ac:dyDescent="0.2">
      <c r="A44" s="13" t="s">
        <v>61</v>
      </c>
      <c r="B44" s="9" t="s">
        <v>78</v>
      </c>
      <c r="C44" s="13" t="s">
        <v>14</v>
      </c>
      <c r="D44" s="10">
        <v>1</v>
      </c>
      <c r="E44" s="11">
        <v>397</v>
      </c>
      <c r="F44" s="12"/>
      <c r="G44" s="12"/>
      <c r="H44" s="22">
        <f t="shared" si="1"/>
        <v>0</v>
      </c>
      <c r="I44" s="35"/>
    </row>
    <row r="45" spans="1:20" ht="29.25" customHeight="1" x14ac:dyDescent="0.2">
      <c r="A45" s="8" t="s">
        <v>79</v>
      </c>
      <c r="B45" s="9" t="s">
        <v>80</v>
      </c>
      <c r="C45" s="13" t="s">
        <v>14</v>
      </c>
      <c r="D45" s="10">
        <v>1</v>
      </c>
      <c r="E45" s="11">
        <v>31000</v>
      </c>
      <c r="F45" s="12">
        <v>3</v>
      </c>
      <c r="G45" s="12"/>
      <c r="H45" s="22">
        <f t="shared" si="1"/>
        <v>0</v>
      </c>
      <c r="I45" s="35"/>
    </row>
    <row r="46" spans="1:20" ht="25.5" customHeight="1" x14ac:dyDescent="0.2">
      <c r="A46" s="8" t="s">
        <v>81</v>
      </c>
      <c r="B46" s="9" t="s">
        <v>82</v>
      </c>
      <c r="C46" s="13" t="s">
        <v>14</v>
      </c>
      <c r="D46" s="10">
        <v>1</v>
      </c>
      <c r="E46" s="11">
        <v>6000</v>
      </c>
      <c r="F46" s="12">
        <v>6.55</v>
      </c>
      <c r="G46" s="12"/>
      <c r="H46" s="22">
        <f t="shared" si="1"/>
        <v>0</v>
      </c>
      <c r="I46" s="35"/>
    </row>
    <row r="47" spans="1:20" s="3" customFormat="1" ht="24.75" customHeight="1" x14ac:dyDescent="0.2">
      <c r="A47" s="8" t="s">
        <v>17</v>
      </c>
      <c r="B47" s="9" t="s">
        <v>83</v>
      </c>
      <c r="C47" s="13" t="s">
        <v>14</v>
      </c>
      <c r="D47" s="10">
        <v>1</v>
      </c>
      <c r="E47" s="11">
        <v>8000</v>
      </c>
      <c r="F47" s="12"/>
      <c r="G47" s="12"/>
      <c r="H47" s="22">
        <f t="shared" si="1"/>
        <v>0</v>
      </c>
      <c r="I47" s="3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8.5" customHeight="1" x14ac:dyDescent="0.2">
      <c r="A48" s="8" t="s">
        <v>84</v>
      </c>
      <c r="B48" s="9" t="s">
        <v>85</v>
      </c>
      <c r="C48" s="13" t="s">
        <v>14</v>
      </c>
      <c r="D48" s="10">
        <v>100</v>
      </c>
      <c r="E48" s="11">
        <v>5000</v>
      </c>
      <c r="F48" s="12"/>
      <c r="G48" s="12"/>
      <c r="H48" s="22">
        <f t="shared" si="1"/>
        <v>0</v>
      </c>
      <c r="I48" s="35"/>
    </row>
    <row r="49" spans="1:9" ht="31.5" customHeight="1" x14ac:dyDescent="0.2">
      <c r="A49" s="8" t="s">
        <v>86</v>
      </c>
      <c r="B49" s="9" t="s">
        <v>87</v>
      </c>
      <c r="C49" s="13" t="s">
        <v>14</v>
      </c>
      <c r="D49" s="10">
        <v>100</v>
      </c>
      <c r="E49" s="11">
        <v>3903</v>
      </c>
      <c r="F49" s="12"/>
      <c r="G49" s="12"/>
      <c r="H49" s="22">
        <f t="shared" si="1"/>
        <v>0</v>
      </c>
      <c r="I49" s="35"/>
    </row>
    <row r="50" spans="1:9" ht="26.25" customHeight="1" x14ac:dyDescent="0.2">
      <c r="A50" s="8" t="s">
        <v>20</v>
      </c>
      <c r="B50" s="9" t="s">
        <v>88</v>
      </c>
      <c r="C50" s="8" t="s">
        <v>53</v>
      </c>
      <c r="D50" s="10">
        <v>9</v>
      </c>
      <c r="E50" s="11">
        <v>300</v>
      </c>
      <c r="F50" s="12"/>
      <c r="G50" s="12"/>
      <c r="H50" s="22">
        <f t="shared" si="1"/>
        <v>0</v>
      </c>
      <c r="I50" s="35"/>
    </row>
    <row r="51" spans="1:9" ht="27.75" customHeight="1" x14ac:dyDescent="0.2">
      <c r="A51" s="8" t="s">
        <v>89</v>
      </c>
      <c r="B51" s="9" t="s">
        <v>90</v>
      </c>
      <c r="C51" s="13" t="s">
        <v>14</v>
      </c>
      <c r="D51" s="10">
        <v>4000</v>
      </c>
      <c r="E51" s="11">
        <v>1213002</v>
      </c>
      <c r="F51" s="12">
        <v>0.02</v>
      </c>
      <c r="G51" s="12"/>
      <c r="H51" s="22">
        <f t="shared" si="1"/>
        <v>0</v>
      </c>
      <c r="I51" s="35"/>
    </row>
    <row r="52" spans="1:9" ht="31.5" customHeight="1" x14ac:dyDescent="0.2">
      <c r="A52" s="8" t="s">
        <v>91</v>
      </c>
      <c r="B52" s="9" t="s">
        <v>92</v>
      </c>
      <c r="C52" s="13" t="s">
        <v>14</v>
      </c>
      <c r="D52" s="10">
        <v>1</v>
      </c>
      <c r="E52" s="11">
        <v>26</v>
      </c>
      <c r="F52" s="12"/>
      <c r="G52" s="12"/>
      <c r="H52" s="22">
        <f t="shared" si="1"/>
        <v>0</v>
      </c>
      <c r="I52" s="35"/>
    </row>
    <row r="53" spans="1:9" s="2" customFormat="1" ht="28.5" customHeight="1" x14ac:dyDescent="0.2">
      <c r="A53" s="8" t="s">
        <v>93</v>
      </c>
      <c r="B53" s="9" t="s">
        <v>94</v>
      </c>
      <c r="C53" s="13" t="s">
        <v>14</v>
      </c>
      <c r="D53" s="10">
        <v>1</v>
      </c>
      <c r="E53" s="11">
        <v>13000</v>
      </c>
      <c r="F53" s="12">
        <v>2.4</v>
      </c>
      <c r="G53" s="12"/>
      <c r="H53" s="22">
        <f t="shared" si="1"/>
        <v>0</v>
      </c>
      <c r="I53" s="35"/>
    </row>
    <row r="54" spans="1:9" ht="30" customHeight="1" x14ac:dyDescent="0.2">
      <c r="A54" s="8" t="s">
        <v>95</v>
      </c>
      <c r="B54" s="9" t="s">
        <v>96</v>
      </c>
      <c r="C54" s="13" t="s">
        <v>14</v>
      </c>
      <c r="D54" s="10">
        <v>1</v>
      </c>
      <c r="E54" s="11">
        <v>1800</v>
      </c>
      <c r="F54" s="12"/>
      <c r="G54" s="12"/>
      <c r="H54" s="22">
        <f t="shared" si="1"/>
        <v>0</v>
      </c>
      <c r="I54" s="35"/>
    </row>
    <row r="55" spans="1:9" ht="29.25" customHeight="1" x14ac:dyDescent="0.2">
      <c r="A55" s="8" t="s">
        <v>97</v>
      </c>
      <c r="B55" s="9" t="s">
        <v>98</v>
      </c>
      <c r="C55" s="13" t="s">
        <v>14</v>
      </c>
      <c r="D55" s="10">
        <v>1</v>
      </c>
      <c r="E55" s="11">
        <v>7000</v>
      </c>
      <c r="F55" s="12"/>
      <c r="G55" s="12"/>
      <c r="H55" s="22">
        <f t="shared" si="1"/>
        <v>0</v>
      </c>
      <c r="I55" s="35"/>
    </row>
    <row r="56" spans="1:9" ht="30" customHeight="1" x14ac:dyDescent="0.2">
      <c r="A56" s="8" t="s">
        <v>99</v>
      </c>
      <c r="B56" s="9" t="s">
        <v>100</v>
      </c>
      <c r="C56" s="8" t="s">
        <v>14</v>
      </c>
      <c r="D56" s="10">
        <v>12</v>
      </c>
      <c r="E56" s="11">
        <v>98</v>
      </c>
      <c r="F56" s="12"/>
      <c r="G56" s="12"/>
      <c r="H56" s="22">
        <f t="shared" si="1"/>
        <v>0</v>
      </c>
      <c r="I56" s="35"/>
    </row>
    <row r="57" spans="1:9" ht="26.25" customHeight="1" x14ac:dyDescent="0.2">
      <c r="A57" s="8" t="s">
        <v>101</v>
      </c>
      <c r="B57" s="9" t="s">
        <v>102</v>
      </c>
      <c r="C57" s="13" t="s">
        <v>14</v>
      </c>
      <c r="D57" s="10">
        <v>1</v>
      </c>
      <c r="E57" s="11">
        <v>42000</v>
      </c>
      <c r="F57" s="12">
        <v>1.24</v>
      </c>
      <c r="G57" s="12"/>
      <c r="H57" s="22">
        <f t="shared" si="1"/>
        <v>0</v>
      </c>
      <c r="I57" s="35"/>
    </row>
    <row r="58" spans="1:9" ht="24" customHeight="1" x14ac:dyDescent="0.2">
      <c r="A58" s="13" t="s">
        <v>45</v>
      </c>
      <c r="B58" s="9" t="s">
        <v>103</v>
      </c>
      <c r="C58" s="13" t="s">
        <v>14</v>
      </c>
      <c r="D58" s="10">
        <v>1</v>
      </c>
      <c r="E58" s="11">
        <v>4786</v>
      </c>
      <c r="F58" s="12"/>
      <c r="G58" s="12"/>
      <c r="H58" s="22">
        <f t="shared" si="1"/>
        <v>0</v>
      </c>
      <c r="I58" s="35"/>
    </row>
    <row r="59" spans="1:9" ht="27" customHeight="1" x14ac:dyDescent="0.2">
      <c r="A59" s="8" t="s">
        <v>70</v>
      </c>
      <c r="B59" s="9" t="s">
        <v>104</v>
      </c>
      <c r="C59" s="13" t="s">
        <v>14</v>
      </c>
      <c r="D59" s="10">
        <v>250</v>
      </c>
      <c r="E59" s="11">
        <v>85000</v>
      </c>
      <c r="F59" s="12"/>
      <c r="G59" s="12"/>
      <c r="H59" s="22">
        <f t="shared" si="1"/>
        <v>0</v>
      </c>
      <c r="I59" s="35"/>
    </row>
    <row r="60" spans="1:9" ht="21.75" customHeight="1" x14ac:dyDescent="0.2">
      <c r="A60" s="8" t="s">
        <v>105</v>
      </c>
      <c r="B60" s="9" t="s">
        <v>106</v>
      </c>
      <c r="C60" s="13" t="s">
        <v>14</v>
      </c>
      <c r="D60" s="10">
        <v>1</v>
      </c>
      <c r="E60" s="11">
        <v>40</v>
      </c>
      <c r="F60" s="12"/>
      <c r="G60" s="12"/>
      <c r="H60" s="22">
        <f t="shared" si="1"/>
        <v>0</v>
      </c>
      <c r="I60" s="35"/>
    </row>
    <row r="61" spans="1:9" ht="27" customHeight="1" x14ac:dyDescent="0.2">
      <c r="A61" s="13" t="s">
        <v>107</v>
      </c>
      <c r="B61" s="9" t="s">
        <v>108</v>
      </c>
      <c r="C61" s="13" t="s">
        <v>14</v>
      </c>
      <c r="D61" s="10">
        <v>1</v>
      </c>
      <c r="E61" s="11">
        <v>320</v>
      </c>
      <c r="F61" s="12"/>
      <c r="G61" s="12"/>
      <c r="H61" s="22">
        <f t="shared" si="1"/>
        <v>0</v>
      </c>
      <c r="I61" s="35"/>
    </row>
    <row r="62" spans="1:9" ht="42.75" customHeight="1" x14ac:dyDescent="0.2">
      <c r="A62" s="8" t="s">
        <v>109</v>
      </c>
      <c r="B62" s="9" t="s">
        <v>240</v>
      </c>
      <c r="C62" s="13" t="s">
        <v>14</v>
      </c>
      <c r="D62" s="10">
        <v>1</v>
      </c>
      <c r="E62" s="11">
        <v>19</v>
      </c>
      <c r="F62" s="12"/>
      <c r="G62" s="12"/>
      <c r="H62" s="22">
        <f t="shared" si="1"/>
        <v>0</v>
      </c>
      <c r="I62" s="35"/>
    </row>
    <row r="63" spans="1:9" ht="27" customHeight="1" x14ac:dyDescent="0.2">
      <c r="A63" s="8" t="s">
        <v>110</v>
      </c>
      <c r="B63" s="9" t="s">
        <v>111</v>
      </c>
      <c r="C63" s="13" t="s">
        <v>14</v>
      </c>
      <c r="D63" s="10">
        <v>1</v>
      </c>
      <c r="E63" s="11">
        <v>419</v>
      </c>
      <c r="F63" s="12"/>
      <c r="G63" s="12"/>
      <c r="H63" s="22">
        <f t="shared" si="1"/>
        <v>0</v>
      </c>
      <c r="I63" s="35"/>
    </row>
    <row r="64" spans="1:9" ht="23.25" customHeight="1" x14ac:dyDescent="0.2">
      <c r="A64" s="8" t="s">
        <v>112</v>
      </c>
      <c r="B64" s="9" t="s">
        <v>113</v>
      </c>
      <c r="C64" s="8" t="s">
        <v>114</v>
      </c>
      <c r="D64" s="10">
        <v>1</v>
      </c>
      <c r="E64" s="11">
        <v>711</v>
      </c>
      <c r="F64" s="12"/>
      <c r="G64" s="12"/>
      <c r="H64" s="22">
        <f t="shared" si="1"/>
        <v>0</v>
      </c>
      <c r="I64" s="35"/>
    </row>
    <row r="65" spans="1:9" ht="28.5" customHeight="1" x14ac:dyDescent="0.2">
      <c r="A65" s="8" t="s">
        <v>50</v>
      </c>
      <c r="B65" s="9" t="s">
        <v>115</v>
      </c>
      <c r="C65" s="13" t="s">
        <v>14</v>
      </c>
      <c r="D65" s="10">
        <v>1</v>
      </c>
      <c r="E65" s="11">
        <v>4000</v>
      </c>
      <c r="F65" s="12">
        <v>5.87</v>
      </c>
      <c r="G65" s="12"/>
      <c r="H65" s="22">
        <f t="shared" si="1"/>
        <v>0</v>
      </c>
      <c r="I65" s="35"/>
    </row>
    <row r="66" spans="1:9" ht="39.75" customHeight="1" x14ac:dyDescent="0.2">
      <c r="A66" s="13" t="s">
        <v>45</v>
      </c>
      <c r="B66" s="9" t="s">
        <v>310</v>
      </c>
      <c r="C66" s="13" t="s">
        <v>14</v>
      </c>
      <c r="D66" s="10">
        <v>1</v>
      </c>
      <c r="E66" s="11">
        <v>537</v>
      </c>
      <c r="F66" s="12"/>
      <c r="G66" s="12"/>
      <c r="H66" s="22">
        <f t="shared" ref="H66:H97" si="2">E66*G66</f>
        <v>0</v>
      </c>
      <c r="I66" s="35"/>
    </row>
    <row r="67" spans="1:9" ht="30" customHeight="1" x14ac:dyDescent="0.2">
      <c r="A67" s="8" t="s">
        <v>116</v>
      </c>
      <c r="B67" s="9" t="s">
        <v>309</v>
      </c>
      <c r="C67" s="8" t="s">
        <v>9</v>
      </c>
      <c r="D67" s="10">
        <v>1</v>
      </c>
      <c r="E67" s="11">
        <v>3500</v>
      </c>
      <c r="F67" s="12">
        <v>9.4</v>
      </c>
      <c r="G67" s="12"/>
      <c r="H67" s="22">
        <f t="shared" si="2"/>
        <v>0</v>
      </c>
      <c r="I67" s="35"/>
    </row>
    <row r="68" spans="1:9" ht="27" customHeight="1" x14ac:dyDescent="0.2">
      <c r="A68" s="8" t="s">
        <v>117</v>
      </c>
      <c r="B68" s="9" t="s">
        <v>118</v>
      </c>
      <c r="C68" s="13" t="s">
        <v>119</v>
      </c>
      <c r="D68" s="14">
        <v>1</v>
      </c>
      <c r="E68" s="11">
        <v>100</v>
      </c>
      <c r="F68" s="12"/>
      <c r="G68" s="12"/>
      <c r="H68" s="22">
        <f t="shared" si="2"/>
        <v>0</v>
      </c>
      <c r="I68" s="35"/>
    </row>
    <row r="69" spans="1:9" ht="28.5" customHeight="1" x14ac:dyDescent="0.2">
      <c r="A69" s="8" t="s">
        <v>120</v>
      </c>
      <c r="B69" s="9" t="s">
        <v>121</v>
      </c>
      <c r="C69" s="13" t="s">
        <v>53</v>
      </c>
      <c r="D69" s="14">
        <v>32</v>
      </c>
      <c r="E69" s="11">
        <v>46500</v>
      </c>
      <c r="F69" s="12">
        <v>2.2200000000000002</v>
      </c>
      <c r="G69" s="12"/>
      <c r="H69" s="22">
        <f t="shared" si="2"/>
        <v>0</v>
      </c>
      <c r="I69" s="35"/>
    </row>
    <row r="70" spans="1:9" ht="24.75" customHeight="1" x14ac:dyDescent="0.2">
      <c r="A70" s="8" t="s">
        <v>122</v>
      </c>
      <c r="B70" s="9" t="s">
        <v>123</v>
      </c>
      <c r="C70" s="13" t="s">
        <v>14</v>
      </c>
      <c r="D70" s="10">
        <v>1</v>
      </c>
      <c r="E70" s="11">
        <v>24000</v>
      </c>
      <c r="F70" s="12">
        <v>2.2000000000000002</v>
      </c>
      <c r="G70" s="12"/>
      <c r="H70" s="22">
        <f t="shared" si="2"/>
        <v>0</v>
      </c>
      <c r="I70" s="35"/>
    </row>
    <row r="71" spans="1:9" ht="29.25" customHeight="1" x14ac:dyDescent="0.2">
      <c r="A71" s="8" t="s">
        <v>124</v>
      </c>
      <c r="B71" s="9" t="s">
        <v>125</v>
      </c>
      <c r="C71" s="13" t="s">
        <v>14</v>
      </c>
      <c r="D71" s="10">
        <v>25</v>
      </c>
      <c r="E71" s="11">
        <v>400</v>
      </c>
      <c r="F71" s="12"/>
      <c r="G71" s="12"/>
      <c r="H71" s="22">
        <f t="shared" si="2"/>
        <v>0</v>
      </c>
      <c r="I71" s="35"/>
    </row>
    <row r="72" spans="1:9" ht="26.25" customHeight="1" x14ac:dyDescent="0.2">
      <c r="A72" s="8" t="s">
        <v>126</v>
      </c>
      <c r="B72" s="9" t="s">
        <v>299</v>
      </c>
      <c r="C72" s="13" t="s">
        <v>14</v>
      </c>
      <c r="D72" s="10">
        <v>6</v>
      </c>
      <c r="E72" s="11">
        <v>2000</v>
      </c>
      <c r="F72" s="12"/>
      <c r="G72" s="12"/>
      <c r="H72" s="22">
        <f t="shared" si="2"/>
        <v>0</v>
      </c>
      <c r="I72" s="35"/>
    </row>
    <row r="73" spans="1:9" s="2" customFormat="1" ht="24.75" customHeight="1" x14ac:dyDescent="0.2">
      <c r="A73" s="13"/>
      <c r="B73" s="9" t="s">
        <v>127</v>
      </c>
      <c r="C73" s="13" t="s">
        <v>14</v>
      </c>
      <c r="D73" s="10">
        <v>1</v>
      </c>
      <c r="E73" s="11">
        <v>50</v>
      </c>
      <c r="F73" s="12"/>
      <c r="G73" s="12"/>
      <c r="H73" s="22">
        <f t="shared" si="2"/>
        <v>0</v>
      </c>
      <c r="I73" s="35"/>
    </row>
    <row r="74" spans="1:9" ht="28.5" customHeight="1" x14ac:dyDescent="0.2">
      <c r="A74" s="8" t="s">
        <v>128</v>
      </c>
      <c r="B74" s="9" t="s">
        <v>129</v>
      </c>
      <c r="C74" s="13" t="s">
        <v>14</v>
      </c>
      <c r="D74" s="10">
        <v>24</v>
      </c>
      <c r="E74" s="11">
        <v>240</v>
      </c>
      <c r="F74" s="12"/>
      <c r="G74" s="12"/>
      <c r="H74" s="22">
        <f t="shared" si="2"/>
        <v>0</v>
      </c>
      <c r="I74" s="35"/>
    </row>
    <row r="75" spans="1:9" s="2" customFormat="1" ht="31.5" customHeight="1" x14ac:dyDescent="0.2">
      <c r="A75" s="8" t="s">
        <v>130</v>
      </c>
      <c r="B75" s="9" t="s">
        <v>131</v>
      </c>
      <c r="C75" s="8" t="s">
        <v>114</v>
      </c>
      <c r="D75" s="10">
        <v>1000</v>
      </c>
      <c r="E75" s="11">
        <v>62000</v>
      </c>
      <c r="F75" s="12"/>
      <c r="G75" s="12"/>
      <c r="H75" s="22">
        <f t="shared" si="2"/>
        <v>0</v>
      </c>
      <c r="I75" s="35"/>
    </row>
    <row r="76" spans="1:9" ht="31.5" customHeight="1" x14ac:dyDescent="0.2">
      <c r="A76" s="8" t="s">
        <v>132</v>
      </c>
      <c r="B76" s="9" t="s">
        <v>300</v>
      </c>
      <c r="C76" s="13" t="s">
        <v>14</v>
      </c>
      <c r="D76" s="10">
        <v>1</v>
      </c>
      <c r="E76" s="11">
        <v>15965</v>
      </c>
      <c r="F76" s="12">
        <v>11.05</v>
      </c>
      <c r="G76" s="12"/>
      <c r="H76" s="22">
        <f t="shared" si="2"/>
        <v>0</v>
      </c>
      <c r="I76" s="35"/>
    </row>
    <row r="77" spans="1:9" ht="28.5" customHeight="1" x14ac:dyDescent="0.2">
      <c r="A77" s="8" t="s">
        <v>133</v>
      </c>
      <c r="B77" s="9" t="s">
        <v>134</v>
      </c>
      <c r="C77" s="13" t="s">
        <v>14</v>
      </c>
      <c r="D77" s="10">
        <v>48</v>
      </c>
      <c r="E77" s="11">
        <v>1000</v>
      </c>
      <c r="F77" s="12"/>
      <c r="G77" s="12"/>
      <c r="H77" s="22">
        <f t="shared" si="2"/>
        <v>0</v>
      </c>
      <c r="I77" s="35"/>
    </row>
    <row r="78" spans="1:9" ht="30" customHeight="1" x14ac:dyDescent="0.2">
      <c r="A78" s="8" t="s">
        <v>50</v>
      </c>
      <c r="B78" s="9" t="s">
        <v>291</v>
      </c>
      <c r="C78" s="13" t="s">
        <v>14</v>
      </c>
      <c r="D78" s="10">
        <v>100</v>
      </c>
      <c r="E78" s="11">
        <v>58957</v>
      </c>
      <c r="F78" s="12">
        <v>0.68</v>
      </c>
      <c r="G78" s="12"/>
      <c r="H78" s="22">
        <f t="shared" si="2"/>
        <v>0</v>
      </c>
      <c r="I78" s="35"/>
    </row>
    <row r="79" spans="1:9" ht="27.75" customHeight="1" x14ac:dyDescent="0.2">
      <c r="A79" s="8" t="s">
        <v>135</v>
      </c>
      <c r="B79" s="9" t="s">
        <v>292</v>
      </c>
      <c r="C79" s="13" t="s">
        <v>14</v>
      </c>
      <c r="D79" s="10">
        <v>1000</v>
      </c>
      <c r="E79" s="11">
        <v>26000</v>
      </c>
      <c r="F79" s="12"/>
      <c r="G79" s="12"/>
      <c r="H79" s="22">
        <f t="shared" si="2"/>
        <v>0</v>
      </c>
      <c r="I79" s="35"/>
    </row>
    <row r="80" spans="1:9" ht="28.5" customHeight="1" x14ac:dyDescent="0.2">
      <c r="A80" s="8" t="s">
        <v>136</v>
      </c>
      <c r="B80" s="9" t="s">
        <v>293</v>
      </c>
      <c r="C80" s="13" t="s">
        <v>14</v>
      </c>
      <c r="D80" s="10">
        <v>100</v>
      </c>
      <c r="E80" s="11">
        <v>1424</v>
      </c>
      <c r="F80" s="12"/>
      <c r="G80" s="12"/>
      <c r="H80" s="22">
        <f t="shared" si="2"/>
        <v>0</v>
      </c>
      <c r="I80" s="35"/>
    </row>
    <row r="81" spans="1:9" ht="28.5" customHeight="1" x14ac:dyDescent="0.2">
      <c r="A81" s="13"/>
      <c r="B81" s="9" t="s">
        <v>137</v>
      </c>
      <c r="C81" s="13" t="s">
        <v>14</v>
      </c>
      <c r="D81" s="10">
        <v>1</v>
      </c>
      <c r="E81" s="11">
        <v>30</v>
      </c>
      <c r="F81" s="12"/>
      <c r="G81" s="12"/>
      <c r="H81" s="22">
        <f t="shared" si="2"/>
        <v>0</v>
      </c>
      <c r="I81" s="35"/>
    </row>
    <row r="82" spans="1:9" ht="27" customHeight="1" x14ac:dyDescent="0.2">
      <c r="A82" s="8" t="s">
        <v>138</v>
      </c>
      <c r="B82" s="9" t="s">
        <v>139</v>
      </c>
      <c r="C82" s="13" t="s">
        <v>14</v>
      </c>
      <c r="D82" s="10">
        <v>1</v>
      </c>
      <c r="E82" s="11">
        <v>29</v>
      </c>
      <c r="F82" s="12"/>
      <c r="G82" s="12"/>
      <c r="H82" s="22">
        <f t="shared" si="2"/>
        <v>0</v>
      </c>
      <c r="I82" s="35"/>
    </row>
    <row r="83" spans="1:9" ht="30" customHeight="1" x14ac:dyDescent="0.2">
      <c r="A83" s="8" t="s">
        <v>140</v>
      </c>
      <c r="B83" s="9" t="s">
        <v>141</v>
      </c>
      <c r="C83" s="13" t="s">
        <v>14</v>
      </c>
      <c r="D83" s="10">
        <v>1</v>
      </c>
      <c r="E83" s="11">
        <v>130</v>
      </c>
      <c r="F83" s="12"/>
      <c r="G83" s="12"/>
      <c r="H83" s="22">
        <f t="shared" si="2"/>
        <v>0</v>
      </c>
      <c r="I83" s="35"/>
    </row>
    <row r="84" spans="1:9" ht="27" customHeight="1" x14ac:dyDescent="0.2">
      <c r="A84" s="8" t="s">
        <v>142</v>
      </c>
      <c r="B84" s="9" t="s">
        <v>143</v>
      </c>
      <c r="C84" s="8" t="s">
        <v>14</v>
      </c>
      <c r="D84" s="10">
        <v>1</v>
      </c>
      <c r="E84" s="11">
        <v>49</v>
      </c>
      <c r="F84" s="12"/>
      <c r="G84" s="12"/>
      <c r="H84" s="22">
        <f t="shared" si="2"/>
        <v>0</v>
      </c>
      <c r="I84" s="35"/>
    </row>
    <row r="85" spans="1:9" ht="28.5" customHeight="1" x14ac:dyDescent="0.2">
      <c r="A85" s="8" t="s">
        <v>144</v>
      </c>
      <c r="B85" s="9" t="s">
        <v>145</v>
      </c>
      <c r="C85" s="8" t="s">
        <v>14</v>
      </c>
      <c r="D85" s="10">
        <v>1</v>
      </c>
      <c r="E85" s="11">
        <v>11</v>
      </c>
      <c r="F85" s="12"/>
      <c r="G85" s="12"/>
      <c r="H85" s="22">
        <f t="shared" si="2"/>
        <v>0</v>
      </c>
      <c r="I85" s="35"/>
    </row>
    <row r="86" spans="1:9" ht="27" customHeight="1" x14ac:dyDescent="0.2">
      <c r="A86" s="8" t="s">
        <v>20</v>
      </c>
      <c r="B86" s="9" t="s">
        <v>146</v>
      </c>
      <c r="C86" s="8" t="s">
        <v>14</v>
      </c>
      <c r="D86" s="10">
        <v>1</v>
      </c>
      <c r="E86" s="11">
        <v>54</v>
      </c>
      <c r="F86" s="12"/>
      <c r="G86" s="12"/>
      <c r="H86" s="22">
        <f t="shared" si="2"/>
        <v>0</v>
      </c>
      <c r="I86" s="35"/>
    </row>
    <row r="87" spans="1:9" s="2" customFormat="1" ht="35.25" customHeight="1" x14ac:dyDescent="0.2">
      <c r="A87" s="8" t="s">
        <v>147</v>
      </c>
      <c r="B87" s="9" t="s">
        <v>301</v>
      </c>
      <c r="C87" s="13" t="s">
        <v>14</v>
      </c>
      <c r="D87" s="10">
        <v>1</v>
      </c>
      <c r="E87" s="11">
        <v>200</v>
      </c>
      <c r="F87" s="12"/>
      <c r="G87" s="12"/>
      <c r="H87" s="22">
        <f t="shared" si="2"/>
        <v>0</v>
      </c>
      <c r="I87" s="35"/>
    </row>
    <row r="88" spans="1:9" ht="33" customHeight="1" x14ac:dyDescent="0.2">
      <c r="A88" s="8" t="s">
        <v>148</v>
      </c>
      <c r="B88" s="9" t="s">
        <v>294</v>
      </c>
      <c r="C88" s="8" t="s">
        <v>9</v>
      </c>
      <c r="D88" s="10">
        <v>1</v>
      </c>
      <c r="E88" s="11">
        <v>13238</v>
      </c>
      <c r="F88" s="12">
        <v>8.3000000000000007</v>
      </c>
      <c r="G88" s="12"/>
      <c r="H88" s="22">
        <f t="shared" si="2"/>
        <v>0</v>
      </c>
      <c r="I88" s="35"/>
    </row>
    <row r="89" spans="1:9" ht="39" customHeight="1" x14ac:dyDescent="0.2">
      <c r="A89" s="8" t="s">
        <v>149</v>
      </c>
      <c r="B89" s="9" t="s">
        <v>302</v>
      </c>
      <c r="C89" s="13" t="s">
        <v>14</v>
      </c>
      <c r="D89" s="10">
        <v>1</v>
      </c>
      <c r="E89" s="11">
        <v>1200</v>
      </c>
      <c r="F89" s="12"/>
      <c r="G89" s="12"/>
      <c r="H89" s="22">
        <f t="shared" si="2"/>
        <v>0</v>
      </c>
      <c r="I89" s="35"/>
    </row>
    <row r="90" spans="1:9" ht="27.75" customHeight="1" x14ac:dyDescent="0.2">
      <c r="A90" s="8" t="s">
        <v>150</v>
      </c>
      <c r="B90" s="9" t="s">
        <v>151</v>
      </c>
      <c r="C90" s="8" t="s">
        <v>9</v>
      </c>
      <c r="D90" s="10">
        <v>1</v>
      </c>
      <c r="E90" s="11">
        <v>7600</v>
      </c>
      <c r="F90" s="12">
        <v>7.4</v>
      </c>
      <c r="G90" s="12"/>
      <c r="H90" s="22">
        <f t="shared" si="2"/>
        <v>0</v>
      </c>
      <c r="I90" s="35"/>
    </row>
    <row r="91" spans="1:9" s="2" customFormat="1" ht="38.25" customHeight="1" x14ac:dyDescent="0.2">
      <c r="A91" s="8" t="s">
        <v>152</v>
      </c>
      <c r="B91" s="9" t="s">
        <v>303</v>
      </c>
      <c r="C91" s="8" t="s">
        <v>9</v>
      </c>
      <c r="D91" s="10">
        <v>1</v>
      </c>
      <c r="E91" s="11">
        <v>8000</v>
      </c>
      <c r="F91" s="12">
        <v>7</v>
      </c>
      <c r="G91" s="12"/>
      <c r="H91" s="22">
        <f t="shared" si="2"/>
        <v>0</v>
      </c>
      <c r="I91" s="35"/>
    </row>
    <row r="92" spans="1:9" ht="30" customHeight="1" x14ac:dyDescent="0.2">
      <c r="A92" s="8" t="s">
        <v>153</v>
      </c>
      <c r="B92" s="9" t="s">
        <v>154</v>
      </c>
      <c r="C92" s="13" t="s">
        <v>14</v>
      </c>
      <c r="D92" s="10">
        <v>1</v>
      </c>
      <c r="E92" s="11">
        <v>1607</v>
      </c>
      <c r="F92" s="12"/>
      <c r="G92" s="12"/>
      <c r="H92" s="22">
        <f t="shared" si="2"/>
        <v>0</v>
      </c>
      <c r="I92" s="35"/>
    </row>
    <row r="93" spans="1:9" ht="26.25" customHeight="1" x14ac:dyDescent="0.2">
      <c r="A93" s="8" t="s">
        <v>155</v>
      </c>
      <c r="B93" s="9" t="s">
        <v>156</v>
      </c>
      <c r="C93" s="13" t="s">
        <v>14</v>
      </c>
      <c r="D93" s="14">
        <v>12</v>
      </c>
      <c r="E93" s="11">
        <v>6150</v>
      </c>
      <c r="F93" s="12">
        <v>13.39</v>
      </c>
      <c r="G93" s="12"/>
      <c r="H93" s="22">
        <f t="shared" si="2"/>
        <v>0</v>
      </c>
      <c r="I93" s="35"/>
    </row>
    <row r="94" spans="1:9" ht="24" customHeight="1" x14ac:dyDescent="0.2">
      <c r="A94" s="8" t="s">
        <v>36</v>
      </c>
      <c r="B94" s="9" t="s">
        <v>157</v>
      </c>
      <c r="C94" s="13" t="s">
        <v>14</v>
      </c>
      <c r="D94" s="10">
        <v>1</v>
      </c>
      <c r="E94" s="11">
        <v>14</v>
      </c>
      <c r="F94" s="12"/>
      <c r="G94" s="12"/>
      <c r="H94" s="22">
        <f t="shared" si="2"/>
        <v>0</v>
      </c>
      <c r="I94" s="35"/>
    </row>
    <row r="95" spans="1:9" ht="27" customHeight="1" x14ac:dyDescent="0.2">
      <c r="A95" s="8" t="s">
        <v>158</v>
      </c>
      <c r="B95" s="9" t="s">
        <v>159</v>
      </c>
      <c r="C95" s="13" t="s">
        <v>14</v>
      </c>
      <c r="D95" s="14">
        <v>12</v>
      </c>
      <c r="E95" s="11">
        <v>6300</v>
      </c>
      <c r="F95" s="12">
        <v>13.38</v>
      </c>
      <c r="G95" s="12"/>
      <c r="H95" s="22">
        <f t="shared" si="2"/>
        <v>0</v>
      </c>
      <c r="I95" s="35"/>
    </row>
    <row r="96" spans="1:9" ht="25.5" customHeight="1" x14ac:dyDescent="0.2">
      <c r="A96" s="8" t="s">
        <v>160</v>
      </c>
      <c r="B96" s="9" t="s">
        <v>161</v>
      </c>
      <c r="C96" s="13" t="s">
        <v>14</v>
      </c>
      <c r="D96" s="10">
        <v>1</v>
      </c>
      <c r="E96" s="11">
        <v>108</v>
      </c>
      <c r="F96" s="12"/>
      <c r="G96" s="12"/>
      <c r="H96" s="22">
        <f t="shared" si="2"/>
        <v>0</v>
      </c>
      <c r="I96" s="35"/>
    </row>
    <row r="97" spans="1:9" ht="27" customHeight="1" x14ac:dyDescent="0.2">
      <c r="A97" s="8" t="s">
        <v>162</v>
      </c>
      <c r="B97" s="9" t="s">
        <v>163</v>
      </c>
      <c r="C97" s="13" t="s">
        <v>14</v>
      </c>
      <c r="D97" s="10">
        <v>1</v>
      </c>
      <c r="E97" s="11">
        <v>85</v>
      </c>
      <c r="F97" s="12"/>
      <c r="G97" s="12"/>
      <c r="H97" s="22">
        <f t="shared" si="2"/>
        <v>0</v>
      </c>
      <c r="I97" s="35"/>
    </row>
    <row r="98" spans="1:9" ht="43.5" customHeight="1" x14ac:dyDescent="0.2">
      <c r="A98" s="8" t="s">
        <v>164</v>
      </c>
      <c r="B98" s="9" t="s">
        <v>284</v>
      </c>
      <c r="C98" s="8" t="s">
        <v>53</v>
      </c>
      <c r="D98" s="10">
        <v>1</v>
      </c>
      <c r="E98" s="11">
        <v>10000</v>
      </c>
      <c r="F98" s="12">
        <v>20</v>
      </c>
      <c r="G98" s="12"/>
      <c r="H98" s="22">
        <f t="shared" ref="H98:H129" si="3">E98*G98</f>
        <v>0</v>
      </c>
      <c r="I98" s="35"/>
    </row>
    <row r="99" spans="1:9" ht="40.5" customHeight="1" x14ac:dyDescent="0.2">
      <c r="A99" s="8" t="s">
        <v>164</v>
      </c>
      <c r="B99" s="9" t="s">
        <v>285</v>
      </c>
      <c r="C99" s="8" t="s">
        <v>53</v>
      </c>
      <c r="D99" s="10">
        <v>1</v>
      </c>
      <c r="E99" s="11">
        <v>28000</v>
      </c>
      <c r="F99" s="12">
        <v>14.5</v>
      </c>
      <c r="G99" s="12"/>
      <c r="H99" s="22">
        <f t="shared" si="3"/>
        <v>0</v>
      </c>
      <c r="I99" s="35"/>
    </row>
    <row r="100" spans="1:9" ht="45.75" customHeight="1" x14ac:dyDescent="0.2">
      <c r="A100" s="8" t="s">
        <v>89</v>
      </c>
      <c r="B100" s="9" t="s">
        <v>283</v>
      </c>
      <c r="C100" s="8" t="s">
        <v>53</v>
      </c>
      <c r="D100" s="10">
        <v>1</v>
      </c>
      <c r="E100" s="11">
        <v>7300</v>
      </c>
      <c r="F100" s="12">
        <v>18</v>
      </c>
      <c r="G100" s="12"/>
      <c r="H100" s="22">
        <f t="shared" si="3"/>
        <v>0</v>
      </c>
      <c r="I100" s="35"/>
    </row>
    <row r="101" spans="1:9" ht="25.5" customHeight="1" x14ac:dyDescent="0.2">
      <c r="A101" s="8" t="s">
        <v>67</v>
      </c>
      <c r="B101" s="15" t="s">
        <v>165</v>
      </c>
      <c r="C101" s="8" t="s">
        <v>14</v>
      </c>
      <c r="D101" s="10">
        <v>1</v>
      </c>
      <c r="E101" s="11">
        <v>500</v>
      </c>
      <c r="F101" s="12">
        <v>50</v>
      </c>
      <c r="G101" s="12"/>
      <c r="H101" s="22">
        <f t="shared" si="3"/>
        <v>0</v>
      </c>
      <c r="I101" s="35"/>
    </row>
    <row r="102" spans="1:9" ht="32.25" customHeight="1" x14ac:dyDescent="0.2">
      <c r="A102" s="8" t="s">
        <v>93</v>
      </c>
      <c r="B102" s="15" t="s">
        <v>295</v>
      </c>
      <c r="C102" s="8" t="s">
        <v>53</v>
      </c>
      <c r="D102" s="10">
        <v>1</v>
      </c>
      <c r="E102" s="11">
        <v>10000</v>
      </c>
      <c r="F102" s="12">
        <v>19.149999999999999</v>
      </c>
      <c r="G102" s="12"/>
      <c r="H102" s="22">
        <f t="shared" si="3"/>
        <v>0</v>
      </c>
      <c r="I102" s="35"/>
    </row>
    <row r="103" spans="1:9" ht="24" customHeight="1" x14ac:dyDescent="0.2">
      <c r="A103" s="8" t="s">
        <v>166</v>
      </c>
      <c r="B103" s="9" t="s">
        <v>167</v>
      </c>
      <c r="C103" s="13" t="s">
        <v>14</v>
      </c>
      <c r="D103" s="10">
        <v>4</v>
      </c>
      <c r="E103" s="11">
        <v>40</v>
      </c>
      <c r="F103" s="12"/>
      <c r="G103" s="12"/>
      <c r="H103" s="22">
        <f t="shared" si="3"/>
        <v>0</v>
      </c>
      <c r="I103" s="35"/>
    </row>
    <row r="104" spans="1:9" ht="27.75" customHeight="1" x14ac:dyDescent="0.2">
      <c r="A104" s="8" t="s">
        <v>168</v>
      </c>
      <c r="B104" s="9" t="s">
        <v>169</v>
      </c>
      <c r="C104" s="13" t="s">
        <v>14</v>
      </c>
      <c r="D104" s="10">
        <v>1000</v>
      </c>
      <c r="E104" s="11">
        <v>250000</v>
      </c>
      <c r="F104" s="12">
        <v>0.15</v>
      </c>
      <c r="G104" s="12"/>
      <c r="H104" s="22">
        <f t="shared" si="3"/>
        <v>0</v>
      </c>
      <c r="I104" s="35"/>
    </row>
    <row r="105" spans="1:9" ht="27.75" customHeight="1" x14ac:dyDescent="0.2">
      <c r="A105" s="8" t="s">
        <v>170</v>
      </c>
      <c r="B105" s="9" t="s">
        <v>171</v>
      </c>
      <c r="C105" s="8" t="s">
        <v>58</v>
      </c>
      <c r="D105" s="10">
        <v>1000</v>
      </c>
      <c r="E105" s="11">
        <v>220000</v>
      </c>
      <c r="F105" s="12">
        <v>0.17</v>
      </c>
      <c r="G105" s="12"/>
      <c r="H105" s="22">
        <f t="shared" si="3"/>
        <v>0</v>
      </c>
      <c r="I105" s="35"/>
    </row>
    <row r="106" spans="1:9" ht="24.75" customHeight="1" x14ac:dyDescent="0.2">
      <c r="A106" s="8" t="s">
        <v>172</v>
      </c>
      <c r="B106" s="9" t="s">
        <v>173</v>
      </c>
      <c r="C106" s="13" t="s">
        <v>14</v>
      </c>
      <c r="D106" s="10">
        <v>36</v>
      </c>
      <c r="E106" s="11">
        <v>1000</v>
      </c>
      <c r="F106" s="12"/>
      <c r="G106" s="12"/>
      <c r="H106" s="22">
        <f t="shared" si="3"/>
        <v>0</v>
      </c>
      <c r="I106" s="35"/>
    </row>
    <row r="107" spans="1:9" ht="32.25" customHeight="1" x14ac:dyDescent="0.2">
      <c r="A107" s="8" t="s">
        <v>126</v>
      </c>
      <c r="B107" s="9" t="s">
        <v>304</v>
      </c>
      <c r="C107" s="13" t="s">
        <v>14</v>
      </c>
      <c r="D107" s="10">
        <v>1</v>
      </c>
      <c r="E107" s="11">
        <v>1235</v>
      </c>
      <c r="F107" s="12"/>
      <c r="G107" s="12"/>
      <c r="H107" s="22">
        <f t="shared" si="3"/>
        <v>0</v>
      </c>
      <c r="I107" s="35"/>
    </row>
    <row r="108" spans="1:9" ht="28.5" customHeight="1" x14ac:dyDescent="0.2">
      <c r="A108" s="8" t="s">
        <v>174</v>
      </c>
      <c r="B108" s="9" t="s">
        <v>175</v>
      </c>
      <c r="C108" s="8" t="s">
        <v>176</v>
      </c>
      <c r="D108" s="10">
        <v>1</v>
      </c>
      <c r="E108" s="11">
        <v>441</v>
      </c>
      <c r="F108" s="12"/>
      <c r="G108" s="12"/>
      <c r="H108" s="22">
        <f t="shared" si="3"/>
        <v>0</v>
      </c>
      <c r="I108" s="35"/>
    </row>
    <row r="109" spans="1:9" s="2" customFormat="1" ht="28.5" customHeight="1" x14ac:dyDescent="0.2">
      <c r="A109" s="8" t="s">
        <v>177</v>
      </c>
      <c r="B109" s="9" t="s">
        <v>178</v>
      </c>
      <c r="C109" s="13" t="s">
        <v>14</v>
      </c>
      <c r="D109" s="10">
        <v>1</v>
      </c>
      <c r="E109" s="11">
        <v>620</v>
      </c>
      <c r="F109" s="12"/>
      <c r="G109" s="12"/>
      <c r="H109" s="22">
        <f t="shared" si="3"/>
        <v>0</v>
      </c>
      <c r="I109" s="35"/>
    </row>
    <row r="110" spans="1:9" ht="22.5" customHeight="1" x14ac:dyDescent="0.2">
      <c r="A110" s="8" t="s">
        <v>51</v>
      </c>
      <c r="B110" s="9" t="s">
        <v>179</v>
      </c>
      <c r="C110" s="13" t="s">
        <v>14</v>
      </c>
      <c r="D110" s="10">
        <v>1</v>
      </c>
      <c r="E110" s="11">
        <v>550</v>
      </c>
      <c r="F110" s="12"/>
      <c r="G110" s="12"/>
      <c r="H110" s="22">
        <f t="shared" si="3"/>
        <v>0</v>
      </c>
      <c r="I110" s="35"/>
    </row>
    <row r="111" spans="1:9" ht="25.5" customHeight="1" x14ac:dyDescent="0.2">
      <c r="A111" s="8" t="s">
        <v>180</v>
      </c>
      <c r="B111" s="9" t="s">
        <v>181</v>
      </c>
      <c r="C111" s="13" t="s">
        <v>14</v>
      </c>
      <c r="D111" s="10">
        <v>60</v>
      </c>
      <c r="E111" s="11">
        <v>2040</v>
      </c>
      <c r="F111" s="12"/>
      <c r="G111" s="12"/>
      <c r="H111" s="22">
        <f t="shared" si="3"/>
        <v>0</v>
      </c>
      <c r="I111" s="35"/>
    </row>
    <row r="112" spans="1:9" ht="27.75" customHeight="1" x14ac:dyDescent="0.2">
      <c r="A112" s="8" t="s">
        <v>182</v>
      </c>
      <c r="B112" s="9" t="s">
        <v>183</v>
      </c>
      <c r="C112" s="8" t="s">
        <v>14</v>
      </c>
      <c r="D112" s="10">
        <v>1</v>
      </c>
      <c r="E112" s="11">
        <v>8320</v>
      </c>
      <c r="F112" s="12"/>
      <c r="G112" s="12"/>
      <c r="H112" s="22">
        <f t="shared" si="3"/>
        <v>0</v>
      </c>
      <c r="I112" s="35"/>
    </row>
    <row r="113" spans="1:9" ht="27" customHeight="1" x14ac:dyDescent="0.2">
      <c r="A113" s="8" t="s">
        <v>184</v>
      </c>
      <c r="B113" s="9" t="s">
        <v>266</v>
      </c>
      <c r="C113" s="13" t="s">
        <v>14</v>
      </c>
      <c r="D113" s="10">
        <v>100</v>
      </c>
      <c r="E113" s="11">
        <v>657000</v>
      </c>
      <c r="F113" s="12"/>
      <c r="G113" s="12"/>
      <c r="H113" s="22">
        <f t="shared" si="3"/>
        <v>0</v>
      </c>
      <c r="I113" s="35"/>
    </row>
    <row r="114" spans="1:9" ht="31.5" customHeight="1" x14ac:dyDescent="0.2">
      <c r="A114" s="8" t="s">
        <v>20</v>
      </c>
      <c r="B114" s="9" t="s">
        <v>186</v>
      </c>
      <c r="C114" s="8" t="s">
        <v>14</v>
      </c>
      <c r="D114" s="10">
        <v>1</v>
      </c>
      <c r="E114" s="11">
        <v>60</v>
      </c>
      <c r="F114" s="12"/>
      <c r="G114" s="12"/>
      <c r="H114" s="22">
        <f t="shared" si="3"/>
        <v>0</v>
      </c>
      <c r="I114" s="35"/>
    </row>
    <row r="115" spans="1:9" s="2" customFormat="1" ht="26.25" customHeight="1" x14ac:dyDescent="0.2">
      <c r="A115" s="8" t="s">
        <v>187</v>
      </c>
      <c r="B115" s="9" t="s">
        <v>305</v>
      </c>
      <c r="C115" s="13" t="s">
        <v>14</v>
      </c>
      <c r="D115" s="10">
        <v>1</v>
      </c>
      <c r="E115" s="11">
        <v>120</v>
      </c>
      <c r="F115" s="12"/>
      <c r="G115" s="12"/>
      <c r="H115" s="22">
        <f t="shared" si="3"/>
        <v>0</v>
      </c>
      <c r="I115" s="35"/>
    </row>
    <row r="116" spans="1:9" ht="30" customHeight="1" x14ac:dyDescent="0.2">
      <c r="A116" s="13"/>
      <c r="B116" s="9" t="s">
        <v>306</v>
      </c>
      <c r="C116" s="13" t="s">
        <v>14</v>
      </c>
      <c r="D116" s="10">
        <v>1</v>
      </c>
      <c r="E116" s="11">
        <v>583</v>
      </c>
      <c r="F116" s="12"/>
      <c r="G116" s="12"/>
      <c r="H116" s="22">
        <f t="shared" si="3"/>
        <v>0</v>
      </c>
      <c r="I116" s="35"/>
    </row>
    <row r="117" spans="1:9" ht="26.25" customHeight="1" x14ac:dyDescent="0.2">
      <c r="A117" s="8" t="s">
        <v>188</v>
      </c>
      <c r="B117" s="9" t="s">
        <v>189</v>
      </c>
      <c r="C117" s="13" t="s">
        <v>14</v>
      </c>
      <c r="D117" s="14">
        <v>5</v>
      </c>
      <c r="E117" s="11">
        <v>550</v>
      </c>
      <c r="F117" s="12"/>
      <c r="G117" s="12"/>
      <c r="H117" s="22">
        <f t="shared" si="3"/>
        <v>0</v>
      </c>
      <c r="I117" s="35"/>
    </row>
    <row r="118" spans="1:9" ht="30.75" customHeight="1" x14ac:dyDescent="0.2">
      <c r="A118" s="8" t="s">
        <v>190</v>
      </c>
      <c r="B118" s="9" t="s">
        <v>191</v>
      </c>
      <c r="C118" s="13" t="s">
        <v>14</v>
      </c>
      <c r="D118" s="10">
        <v>100</v>
      </c>
      <c r="E118" s="11">
        <v>34000</v>
      </c>
      <c r="F118" s="12">
        <v>0.94</v>
      </c>
      <c r="G118" s="12"/>
      <c r="H118" s="22">
        <f t="shared" si="3"/>
        <v>0</v>
      </c>
      <c r="I118" s="35"/>
    </row>
    <row r="119" spans="1:9" ht="27" customHeight="1" x14ac:dyDescent="0.2">
      <c r="A119" s="8" t="s">
        <v>192</v>
      </c>
      <c r="B119" s="9" t="s">
        <v>193</v>
      </c>
      <c r="C119" s="8" t="s">
        <v>14</v>
      </c>
      <c r="D119" s="10">
        <v>12</v>
      </c>
      <c r="E119" s="11">
        <v>100</v>
      </c>
      <c r="F119" s="12"/>
      <c r="G119" s="12"/>
      <c r="H119" s="22">
        <f t="shared" si="3"/>
        <v>0</v>
      </c>
      <c r="I119" s="35"/>
    </row>
    <row r="120" spans="1:9" ht="30" customHeight="1" x14ac:dyDescent="0.2">
      <c r="A120" s="8" t="s">
        <v>194</v>
      </c>
      <c r="B120" s="9" t="s">
        <v>195</v>
      </c>
      <c r="C120" s="13" t="s">
        <v>14</v>
      </c>
      <c r="D120" s="10">
        <v>1</v>
      </c>
      <c r="E120" s="11">
        <v>130</v>
      </c>
      <c r="F120" s="12"/>
      <c r="G120" s="12"/>
      <c r="H120" s="22">
        <f t="shared" si="3"/>
        <v>0</v>
      </c>
      <c r="I120" s="35"/>
    </row>
    <row r="121" spans="1:9" ht="30" customHeight="1" x14ac:dyDescent="0.2">
      <c r="A121" s="8" t="s">
        <v>196</v>
      </c>
      <c r="B121" s="9" t="s">
        <v>197</v>
      </c>
      <c r="C121" s="13" t="s">
        <v>14</v>
      </c>
      <c r="D121" s="10">
        <v>1</v>
      </c>
      <c r="E121" s="11">
        <v>114</v>
      </c>
      <c r="F121" s="12"/>
      <c r="G121" s="12"/>
      <c r="H121" s="22">
        <f t="shared" si="3"/>
        <v>0</v>
      </c>
      <c r="I121" s="35"/>
    </row>
    <row r="122" spans="1:9" ht="29.25" customHeight="1" x14ac:dyDescent="0.2">
      <c r="A122" s="8" t="s">
        <v>198</v>
      </c>
      <c r="B122" s="9" t="s">
        <v>199</v>
      </c>
      <c r="C122" s="13" t="s">
        <v>14</v>
      </c>
      <c r="D122" s="10">
        <v>500</v>
      </c>
      <c r="E122" s="11">
        <v>873152</v>
      </c>
      <c r="F122" s="12">
        <v>0.1</v>
      </c>
      <c r="G122" s="12"/>
      <c r="H122" s="22">
        <f t="shared" si="3"/>
        <v>0</v>
      </c>
      <c r="I122" s="35"/>
    </row>
    <row r="123" spans="1:9" ht="30.75" customHeight="1" x14ac:dyDescent="0.2">
      <c r="A123" s="8" t="s">
        <v>200</v>
      </c>
      <c r="B123" s="9" t="s">
        <v>201</v>
      </c>
      <c r="C123" s="13" t="s">
        <v>14</v>
      </c>
      <c r="D123" s="10">
        <v>1000</v>
      </c>
      <c r="E123" s="11">
        <v>424002</v>
      </c>
      <c r="F123" s="12">
        <v>0.08</v>
      </c>
      <c r="G123" s="12"/>
      <c r="H123" s="22">
        <f t="shared" si="3"/>
        <v>0</v>
      </c>
      <c r="I123" s="35"/>
    </row>
    <row r="124" spans="1:9" ht="30" customHeight="1" x14ac:dyDescent="0.2">
      <c r="A124" s="8" t="s">
        <v>15</v>
      </c>
      <c r="B124" s="9" t="s">
        <v>202</v>
      </c>
      <c r="C124" s="13" t="s">
        <v>14</v>
      </c>
      <c r="D124" s="10">
        <v>1000</v>
      </c>
      <c r="E124" s="11">
        <v>269500</v>
      </c>
      <c r="F124" s="12"/>
      <c r="G124" s="12"/>
      <c r="H124" s="22">
        <f t="shared" si="3"/>
        <v>0</v>
      </c>
      <c r="I124" s="35"/>
    </row>
    <row r="125" spans="1:9" ht="39.75" customHeight="1" x14ac:dyDescent="0.2">
      <c r="A125" s="8"/>
      <c r="B125" s="9" t="s">
        <v>203</v>
      </c>
      <c r="C125" s="8" t="s">
        <v>14</v>
      </c>
      <c r="D125" s="10">
        <v>25</v>
      </c>
      <c r="E125" s="11">
        <v>5000</v>
      </c>
      <c r="F125" s="12"/>
      <c r="G125" s="12"/>
      <c r="H125" s="22">
        <f t="shared" si="3"/>
        <v>0</v>
      </c>
      <c r="I125" s="35"/>
    </row>
    <row r="126" spans="1:9" ht="40.5" customHeight="1" x14ac:dyDescent="0.2">
      <c r="A126" s="8"/>
      <c r="B126" s="9" t="s">
        <v>204</v>
      </c>
      <c r="C126" s="8" t="s">
        <v>14</v>
      </c>
      <c r="D126" s="10">
        <v>25</v>
      </c>
      <c r="E126" s="11">
        <v>5000</v>
      </c>
      <c r="F126" s="12"/>
      <c r="G126" s="12"/>
      <c r="H126" s="22">
        <f t="shared" si="3"/>
        <v>0</v>
      </c>
      <c r="I126" s="35"/>
    </row>
    <row r="127" spans="1:9" ht="39" customHeight="1" x14ac:dyDescent="0.2">
      <c r="A127" s="8"/>
      <c r="B127" s="9" t="s">
        <v>205</v>
      </c>
      <c r="C127" s="8" t="s">
        <v>14</v>
      </c>
      <c r="D127" s="10">
        <v>100</v>
      </c>
      <c r="E127" s="11">
        <v>5000</v>
      </c>
      <c r="F127" s="12"/>
      <c r="G127" s="12"/>
      <c r="H127" s="22">
        <f t="shared" si="3"/>
        <v>0</v>
      </c>
      <c r="I127" s="35"/>
    </row>
    <row r="128" spans="1:9" ht="30" customHeight="1" x14ac:dyDescent="0.2">
      <c r="A128" s="8"/>
      <c r="B128" s="9" t="s">
        <v>206</v>
      </c>
      <c r="C128" s="8" t="s">
        <v>14</v>
      </c>
      <c r="D128" s="10">
        <v>100</v>
      </c>
      <c r="E128" s="11">
        <v>5000</v>
      </c>
      <c r="F128" s="12"/>
      <c r="G128" s="12"/>
      <c r="H128" s="22">
        <f t="shared" si="3"/>
        <v>0</v>
      </c>
      <c r="I128" s="35"/>
    </row>
    <row r="129" spans="1:9" ht="26.25" customHeight="1" x14ac:dyDescent="0.2">
      <c r="A129" s="8" t="s">
        <v>207</v>
      </c>
      <c r="B129" s="9" t="s">
        <v>208</v>
      </c>
      <c r="C129" s="13" t="s">
        <v>14</v>
      </c>
      <c r="D129" s="10">
        <v>20</v>
      </c>
      <c r="E129" s="11">
        <v>2300</v>
      </c>
      <c r="F129" s="12"/>
      <c r="G129" s="12"/>
      <c r="H129" s="22">
        <f t="shared" si="3"/>
        <v>0</v>
      </c>
      <c r="I129" s="35"/>
    </row>
    <row r="130" spans="1:9" s="2" customFormat="1" ht="27" customHeight="1" x14ac:dyDescent="0.2">
      <c r="A130" s="8" t="s">
        <v>150</v>
      </c>
      <c r="B130" s="9" t="s">
        <v>209</v>
      </c>
      <c r="C130" s="13" t="s">
        <v>14</v>
      </c>
      <c r="D130" s="10">
        <v>1</v>
      </c>
      <c r="E130" s="11">
        <v>200</v>
      </c>
      <c r="F130" s="12"/>
      <c r="G130" s="12"/>
      <c r="H130" s="22">
        <f t="shared" ref="H130:H159" si="4">E130*G130</f>
        <v>0</v>
      </c>
      <c r="I130" s="35"/>
    </row>
    <row r="131" spans="1:9" ht="27" customHeight="1" x14ac:dyDescent="0.2">
      <c r="A131" s="13"/>
      <c r="B131" s="9" t="s">
        <v>210</v>
      </c>
      <c r="C131" s="13" t="s">
        <v>14</v>
      </c>
      <c r="D131" s="10">
        <v>1</v>
      </c>
      <c r="E131" s="11">
        <v>6700</v>
      </c>
      <c r="F131" s="12"/>
      <c r="G131" s="12"/>
      <c r="H131" s="22">
        <f t="shared" si="4"/>
        <v>0</v>
      </c>
      <c r="I131" s="35"/>
    </row>
    <row r="132" spans="1:9" s="2" customFormat="1" ht="22.5" customHeight="1" x14ac:dyDescent="0.2">
      <c r="A132" s="8" t="s">
        <v>105</v>
      </c>
      <c r="B132" s="9" t="s">
        <v>211</v>
      </c>
      <c r="C132" s="13" t="s">
        <v>14</v>
      </c>
      <c r="D132" s="10">
        <v>1</v>
      </c>
      <c r="E132" s="11">
        <v>4500</v>
      </c>
      <c r="F132" s="12"/>
      <c r="G132" s="12"/>
      <c r="H132" s="22">
        <f t="shared" si="4"/>
        <v>0</v>
      </c>
      <c r="I132" s="35"/>
    </row>
    <row r="133" spans="1:9" ht="30" customHeight="1" x14ac:dyDescent="0.2">
      <c r="A133" s="13" t="s">
        <v>70</v>
      </c>
      <c r="B133" s="9" t="s">
        <v>212</v>
      </c>
      <c r="C133" s="13" t="s">
        <v>213</v>
      </c>
      <c r="D133" s="14">
        <v>24</v>
      </c>
      <c r="E133" s="11">
        <v>2400</v>
      </c>
      <c r="F133" s="12"/>
      <c r="G133" s="12"/>
      <c r="H133" s="22">
        <f t="shared" si="4"/>
        <v>0</v>
      </c>
      <c r="I133" s="35"/>
    </row>
    <row r="134" spans="1:9" ht="24" customHeight="1" x14ac:dyDescent="0.2">
      <c r="A134" s="8" t="s">
        <v>196</v>
      </c>
      <c r="B134" s="9" t="s">
        <v>214</v>
      </c>
      <c r="C134" s="13" t="s">
        <v>14</v>
      </c>
      <c r="D134" s="10">
        <v>1</v>
      </c>
      <c r="E134" s="11">
        <v>625</v>
      </c>
      <c r="F134" s="12"/>
      <c r="G134" s="12"/>
      <c r="H134" s="22">
        <f t="shared" si="4"/>
        <v>0</v>
      </c>
      <c r="I134" s="35"/>
    </row>
    <row r="135" spans="1:9" ht="30" customHeight="1" x14ac:dyDescent="0.2">
      <c r="A135" s="8" t="s">
        <v>215</v>
      </c>
      <c r="B135" s="9" t="s">
        <v>216</v>
      </c>
      <c r="C135" s="13" t="s">
        <v>14</v>
      </c>
      <c r="D135" s="10">
        <v>15</v>
      </c>
      <c r="E135" s="11">
        <v>1435</v>
      </c>
      <c r="F135" s="12"/>
      <c r="G135" s="12"/>
      <c r="H135" s="22">
        <f t="shared" si="4"/>
        <v>0</v>
      </c>
      <c r="I135" s="35"/>
    </row>
    <row r="136" spans="1:9" ht="27.75" customHeight="1" x14ac:dyDescent="0.2">
      <c r="A136" s="8" t="s">
        <v>36</v>
      </c>
      <c r="B136" s="9" t="s">
        <v>307</v>
      </c>
      <c r="C136" s="8" t="s">
        <v>9</v>
      </c>
      <c r="D136" s="10">
        <v>1</v>
      </c>
      <c r="E136" s="11">
        <v>28000</v>
      </c>
      <c r="F136" s="12">
        <v>6</v>
      </c>
      <c r="G136" s="12"/>
      <c r="H136" s="22">
        <f t="shared" si="4"/>
        <v>0</v>
      </c>
      <c r="I136" s="35"/>
    </row>
    <row r="137" spans="1:9" ht="27" customHeight="1" x14ac:dyDescent="0.2">
      <c r="A137" s="8" t="s">
        <v>217</v>
      </c>
      <c r="B137" s="9" t="s">
        <v>218</v>
      </c>
      <c r="C137" s="13" t="s">
        <v>14</v>
      </c>
      <c r="D137" s="10">
        <v>1000</v>
      </c>
      <c r="E137" s="11">
        <v>560000</v>
      </c>
      <c r="F137" s="12">
        <v>0.12</v>
      </c>
      <c r="G137" s="12"/>
      <c r="H137" s="22">
        <f t="shared" si="4"/>
        <v>0</v>
      </c>
      <c r="I137" s="35"/>
    </row>
    <row r="138" spans="1:9" ht="24.75" customHeight="1" x14ac:dyDescent="0.2">
      <c r="A138" s="8" t="s">
        <v>138</v>
      </c>
      <c r="B138" s="9" t="s">
        <v>219</v>
      </c>
      <c r="C138" s="13" t="s">
        <v>14</v>
      </c>
      <c r="D138" s="10">
        <v>12</v>
      </c>
      <c r="E138" s="11">
        <v>545</v>
      </c>
      <c r="F138" s="12"/>
      <c r="G138" s="12"/>
      <c r="H138" s="22">
        <f t="shared" si="4"/>
        <v>0</v>
      </c>
      <c r="I138" s="35"/>
    </row>
    <row r="139" spans="1:9" ht="33.75" customHeight="1" x14ac:dyDescent="0.2">
      <c r="A139" s="8" t="s">
        <v>220</v>
      </c>
      <c r="B139" s="9" t="s">
        <v>267</v>
      </c>
      <c r="C139" s="13" t="s">
        <v>53</v>
      </c>
      <c r="D139" s="10">
        <v>1</v>
      </c>
      <c r="E139" s="11">
        <v>3400</v>
      </c>
      <c r="F139" s="12"/>
      <c r="G139" s="12"/>
      <c r="H139" s="22">
        <f t="shared" si="4"/>
        <v>0</v>
      </c>
      <c r="I139" s="35"/>
    </row>
    <row r="140" spans="1:9" ht="29.25" customHeight="1" x14ac:dyDescent="0.2">
      <c r="A140" s="8" t="s">
        <v>177</v>
      </c>
      <c r="B140" s="9" t="s">
        <v>268</v>
      </c>
      <c r="C140" s="13" t="s">
        <v>53</v>
      </c>
      <c r="D140" s="10">
        <v>1000</v>
      </c>
      <c r="E140" s="11">
        <v>38000</v>
      </c>
      <c r="F140" s="12"/>
      <c r="G140" s="12"/>
      <c r="H140" s="22">
        <f t="shared" si="4"/>
        <v>0</v>
      </c>
      <c r="I140" s="35"/>
    </row>
    <row r="141" spans="1:9" ht="32.25" customHeight="1" x14ac:dyDescent="0.2">
      <c r="A141" s="8" t="s">
        <v>221</v>
      </c>
      <c r="B141" s="9" t="s">
        <v>269</v>
      </c>
      <c r="C141" s="13" t="s">
        <v>14</v>
      </c>
      <c r="D141" s="14">
        <v>1</v>
      </c>
      <c r="E141" s="11">
        <v>81500</v>
      </c>
      <c r="F141" s="12"/>
      <c r="G141" s="12"/>
      <c r="H141" s="22">
        <f t="shared" si="4"/>
        <v>0</v>
      </c>
      <c r="I141" s="35"/>
    </row>
    <row r="142" spans="1:9" ht="32.25" customHeight="1" x14ac:dyDescent="0.2">
      <c r="A142" s="8" t="s">
        <v>222</v>
      </c>
      <c r="B142" s="9" t="s">
        <v>270</v>
      </c>
      <c r="C142" s="13" t="s">
        <v>14</v>
      </c>
      <c r="D142" s="14">
        <v>1</v>
      </c>
      <c r="E142" s="11">
        <v>11100</v>
      </c>
      <c r="F142" s="12"/>
      <c r="G142" s="12"/>
      <c r="H142" s="22">
        <f t="shared" si="4"/>
        <v>0</v>
      </c>
      <c r="I142" s="35"/>
    </row>
    <row r="143" spans="1:9" ht="30.75" customHeight="1" x14ac:dyDescent="0.2">
      <c r="A143" s="8" t="s">
        <v>223</v>
      </c>
      <c r="B143" s="9" t="s">
        <v>271</v>
      </c>
      <c r="C143" s="13" t="s">
        <v>14</v>
      </c>
      <c r="D143" s="14">
        <v>1000</v>
      </c>
      <c r="E143" s="11">
        <v>12000</v>
      </c>
      <c r="F143" s="12"/>
      <c r="G143" s="12"/>
      <c r="H143" s="22">
        <f t="shared" si="4"/>
        <v>0</v>
      </c>
      <c r="I143" s="35"/>
    </row>
    <row r="144" spans="1:9" ht="31.5" customHeight="1" x14ac:dyDescent="0.2">
      <c r="A144" s="8" t="s">
        <v>224</v>
      </c>
      <c r="B144" s="9" t="s">
        <v>272</v>
      </c>
      <c r="C144" s="13" t="s">
        <v>14</v>
      </c>
      <c r="D144" s="14">
        <v>1000</v>
      </c>
      <c r="E144" s="11">
        <v>30000</v>
      </c>
      <c r="F144" s="12"/>
      <c r="G144" s="12"/>
      <c r="H144" s="22">
        <f t="shared" si="4"/>
        <v>0</v>
      </c>
      <c r="I144" s="35"/>
    </row>
    <row r="145" spans="1:9" s="2" customFormat="1" ht="37.5" customHeight="1" x14ac:dyDescent="0.2">
      <c r="A145" s="8" t="s">
        <v>185</v>
      </c>
      <c r="B145" s="9" t="s">
        <v>273</v>
      </c>
      <c r="C145" s="13" t="s">
        <v>53</v>
      </c>
      <c r="D145" s="14">
        <v>12</v>
      </c>
      <c r="E145" s="11">
        <v>1162</v>
      </c>
      <c r="F145" s="12"/>
      <c r="G145" s="12"/>
      <c r="H145" s="22">
        <f t="shared" si="4"/>
        <v>0</v>
      </c>
      <c r="I145" s="35"/>
    </row>
    <row r="146" spans="1:9" ht="38.25" customHeight="1" x14ac:dyDescent="0.2">
      <c r="A146" s="8" t="s">
        <v>63</v>
      </c>
      <c r="B146" s="9" t="s">
        <v>274</v>
      </c>
      <c r="C146" s="13" t="s">
        <v>14</v>
      </c>
      <c r="D146" s="10">
        <v>40</v>
      </c>
      <c r="E146" s="11">
        <v>1138</v>
      </c>
      <c r="F146" s="12"/>
      <c r="G146" s="12"/>
      <c r="H146" s="22">
        <f t="shared" si="4"/>
        <v>0</v>
      </c>
      <c r="I146" s="35"/>
    </row>
    <row r="147" spans="1:9" ht="39.75" customHeight="1" x14ac:dyDescent="0.2">
      <c r="A147" s="8" t="s">
        <v>225</v>
      </c>
      <c r="B147" s="9" t="s">
        <v>286</v>
      </c>
      <c r="C147" s="13" t="s">
        <v>14</v>
      </c>
      <c r="D147" s="10">
        <v>1</v>
      </c>
      <c r="E147" s="11">
        <v>6919</v>
      </c>
      <c r="F147" s="12">
        <v>6.35</v>
      </c>
      <c r="G147" s="12"/>
      <c r="H147" s="22">
        <f t="shared" si="4"/>
        <v>0</v>
      </c>
      <c r="I147" s="35"/>
    </row>
    <row r="148" spans="1:9" ht="45" customHeight="1" x14ac:dyDescent="0.2">
      <c r="A148" s="20">
        <v>2031236</v>
      </c>
      <c r="B148" s="9" t="s">
        <v>282</v>
      </c>
      <c r="C148" s="8" t="s">
        <v>14</v>
      </c>
      <c r="D148" s="10">
        <v>1000</v>
      </c>
      <c r="E148" s="11">
        <v>1000</v>
      </c>
      <c r="F148" s="12">
        <v>45</v>
      </c>
      <c r="G148" s="12"/>
      <c r="H148" s="22">
        <f t="shared" si="4"/>
        <v>0</v>
      </c>
      <c r="I148" s="35"/>
    </row>
    <row r="149" spans="1:9" ht="41.25" customHeight="1" x14ac:dyDescent="0.2">
      <c r="A149" s="8" t="s">
        <v>226</v>
      </c>
      <c r="B149" s="9" t="s">
        <v>275</v>
      </c>
      <c r="C149" s="8" t="s">
        <v>19</v>
      </c>
      <c r="D149" s="10">
        <v>1</v>
      </c>
      <c r="E149" s="11">
        <v>50000</v>
      </c>
      <c r="F149" s="12">
        <v>8</v>
      </c>
      <c r="G149" s="12"/>
      <c r="H149" s="33">
        <f t="shared" si="4"/>
        <v>0</v>
      </c>
      <c r="I149" s="35"/>
    </row>
    <row r="150" spans="1:9" ht="42" customHeight="1" x14ac:dyDescent="0.2">
      <c r="A150" s="8" t="s">
        <v>227</v>
      </c>
      <c r="B150" s="9" t="s">
        <v>277</v>
      </c>
      <c r="C150" s="13" t="s">
        <v>53</v>
      </c>
      <c r="D150" s="10">
        <v>500</v>
      </c>
      <c r="E150" s="11">
        <v>17025</v>
      </c>
      <c r="F150" s="12"/>
      <c r="G150" s="12"/>
      <c r="H150" s="22">
        <f t="shared" si="4"/>
        <v>0</v>
      </c>
      <c r="I150" s="35"/>
    </row>
    <row r="151" spans="1:9" ht="40.5" customHeight="1" x14ac:dyDescent="0.2">
      <c r="A151" s="8" t="s">
        <v>228</v>
      </c>
      <c r="B151" s="9" t="s">
        <v>276</v>
      </c>
      <c r="C151" s="13" t="s">
        <v>53</v>
      </c>
      <c r="D151" s="14">
        <v>50</v>
      </c>
      <c r="E151" s="11">
        <v>184624</v>
      </c>
      <c r="F151" s="12"/>
      <c r="G151" s="12"/>
      <c r="H151" s="33">
        <f t="shared" si="4"/>
        <v>0</v>
      </c>
      <c r="I151" s="35"/>
    </row>
    <row r="152" spans="1:9" s="2" customFormat="1" ht="43.5" customHeight="1" x14ac:dyDescent="0.2">
      <c r="A152" s="8" t="s">
        <v>229</v>
      </c>
      <c r="B152" s="9" t="s">
        <v>278</v>
      </c>
      <c r="C152" s="8" t="s">
        <v>53</v>
      </c>
      <c r="D152" s="10">
        <v>600</v>
      </c>
      <c r="E152" s="11">
        <v>7900</v>
      </c>
      <c r="F152" s="12"/>
      <c r="G152" s="12"/>
      <c r="H152" s="22">
        <f t="shared" si="4"/>
        <v>0</v>
      </c>
      <c r="I152" s="35"/>
    </row>
    <row r="153" spans="1:9" s="2" customFormat="1" ht="42.75" customHeight="1" x14ac:dyDescent="0.2">
      <c r="A153" s="13" t="s">
        <v>230</v>
      </c>
      <c r="B153" s="9" t="s">
        <v>279</v>
      </c>
      <c r="C153" s="13" t="s">
        <v>14</v>
      </c>
      <c r="D153" s="14">
        <v>400</v>
      </c>
      <c r="E153" s="11">
        <v>27000</v>
      </c>
      <c r="F153" s="12">
        <v>0.7</v>
      </c>
      <c r="G153" s="12"/>
      <c r="H153" s="22">
        <f t="shared" si="4"/>
        <v>0</v>
      </c>
      <c r="I153" s="35"/>
    </row>
    <row r="154" spans="1:9" s="2" customFormat="1" ht="43.5" customHeight="1" x14ac:dyDescent="0.2">
      <c r="A154" s="8" t="s">
        <v>164</v>
      </c>
      <c r="B154" s="9" t="s">
        <v>280</v>
      </c>
      <c r="C154" s="8" t="s">
        <v>58</v>
      </c>
      <c r="D154" s="10">
        <v>50</v>
      </c>
      <c r="E154" s="11">
        <v>1200</v>
      </c>
      <c r="F154" s="12">
        <v>115</v>
      </c>
      <c r="G154" s="12"/>
      <c r="H154" s="22">
        <f t="shared" si="4"/>
        <v>0</v>
      </c>
      <c r="I154" s="35"/>
    </row>
    <row r="155" spans="1:9" s="2" customFormat="1" ht="29.25" customHeight="1" x14ac:dyDescent="0.2">
      <c r="A155" s="8" t="s">
        <v>32</v>
      </c>
      <c r="B155" s="9" t="s">
        <v>231</v>
      </c>
      <c r="C155" s="13" t="s">
        <v>14</v>
      </c>
      <c r="D155" s="10">
        <v>40</v>
      </c>
      <c r="E155" s="11">
        <v>4080</v>
      </c>
      <c r="F155" s="12"/>
      <c r="G155" s="12"/>
      <c r="H155" s="22">
        <f t="shared" si="4"/>
        <v>0</v>
      </c>
      <c r="I155" s="35"/>
    </row>
    <row r="156" spans="1:9" s="2" customFormat="1" ht="28.5" customHeight="1" x14ac:dyDescent="0.2">
      <c r="A156" s="8" t="s">
        <v>232</v>
      </c>
      <c r="B156" s="9" t="s">
        <v>308</v>
      </c>
      <c r="C156" s="8" t="s">
        <v>9</v>
      </c>
      <c r="D156" s="10">
        <v>1</v>
      </c>
      <c r="E156" s="11">
        <v>7500</v>
      </c>
      <c r="F156" s="12">
        <v>11.7</v>
      </c>
      <c r="G156" s="12"/>
      <c r="H156" s="22">
        <f t="shared" si="4"/>
        <v>0</v>
      </c>
      <c r="I156" s="35"/>
    </row>
    <row r="157" spans="1:9" s="2" customFormat="1" ht="30" customHeight="1" x14ac:dyDescent="0.2">
      <c r="A157" s="8" t="s">
        <v>233</v>
      </c>
      <c r="B157" s="9" t="s">
        <v>234</v>
      </c>
      <c r="C157" s="13" t="s">
        <v>14</v>
      </c>
      <c r="D157" s="10">
        <v>1</v>
      </c>
      <c r="E157" s="11">
        <v>230</v>
      </c>
      <c r="F157" s="12"/>
      <c r="G157" s="12"/>
      <c r="H157" s="33">
        <f t="shared" si="4"/>
        <v>0</v>
      </c>
      <c r="I157" s="35"/>
    </row>
    <row r="158" spans="1:9" s="2" customFormat="1" ht="42" customHeight="1" x14ac:dyDescent="0.2">
      <c r="A158" s="8" t="s">
        <v>235</v>
      </c>
      <c r="B158" s="9" t="s">
        <v>236</v>
      </c>
      <c r="C158" s="13" t="s">
        <v>14</v>
      </c>
      <c r="D158" s="10">
        <v>1</v>
      </c>
      <c r="E158" s="11">
        <v>3800</v>
      </c>
      <c r="F158" s="12"/>
      <c r="G158" s="12"/>
      <c r="H158" s="22">
        <f t="shared" si="4"/>
        <v>0</v>
      </c>
      <c r="I158" s="35"/>
    </row>
    <row r="159" spans="1:9" ht="33" customHeight="1" x14ac:dyDescent="0.2">
      <c r="A159" s="8" t="s">
        <v>237</v>
      </c>
      <c r="B159" s="9" t="s">
        <v>238</v>
      </c>
      <c r="C159" s="13" t="s">
        <v>14</v>
      </c>
      <c r="D159" s="10">
        <v>12</v>
      </c>
      <c r="E159" s="11">
        <v>457</v>
      </c>
      <c r="F159" s="12"/>
      <c r="G159" s="12"/>
      <c r="H159" s="22">
        <f t="shared" si="4"/>
        <v>0</v>
      </c>
      <c r="I159" s="35"/>
    </row>
    <row r="160" spans="1:9" ht="45" customHeight="1" x14ac:dyDescent="0.2">
      <c r="A160" s="44" t="s">
        <v>242</v>
      </c>
      <c r="B160" s="44"/>
      <c r="C160" s="44"/>
      <c r="D160" s="44"/>
      <c r="E160" s="45"/>
      <c r="F160" s="44"/>
      <c r="G160" s="44"/>
      <c r="H160" s="43">
        <f>SUM(H2:H159)</f>
        <v>0</v>
      </c>
      <c r="I160" s="36"/>
    </row>
    <row r="161" spans="1:10" ht="60" customHeight="1" x14ac:dyDescent="0.2">
      <c r="A161" s="30" t="s">
        <v>249</v>
      </c>
      <c r="B161" s="31"/>
      <c r="C161" s="29"/>
      <c r="D161" s="29"/>
      <c r="E161" s="41"/>
      <c r="G161" s="25" t="s">
        <v>246</v>
      </c>
      <c r="H161" s="42">
        <f>H160</f>
        <v>0</v>
      </c>
    </row>
    <row r="162" spans="1:10" ht="32.25" customHeight="1" x14ac:dyDescent="0.2">
      <c r="A162" s="32" t="s">
        <v>250</v>
      </c>
      <c r="B162" s="28"/>
      <c r="C162" s="29"/>
      <c r="D162" s="29"/>
      <c r="E162" s="29"/>
      <c r="G162" s="25"/>
      <c r="H162" s="26"/>
      <c r="J162" s="23"/>
    </row>
    <row r="163" spans="1:10" ht="30" customHeight="1" x14ac:dyDescent="0.2">
      <c r="A163" s="21"/>
      <c r="G163" s="25" t="s">
        <v>247</v>
      </c>
      <c r="H163" s="26">
        <f>0.17*H161</f>
        <v>0</v>
      </c>
      <c r="J163" s="23"/>
    </row>
    <row r="164" spans="1:10" s="2" customFormat="1" ht="56.25" customHeight="1" x14ac:dyDescent="0.2">
      <c r="A164" s="27" t="s">
        <v>244</v>
      </c>
      <c r="B164" s="28"/>
      <c r="C164" s="29"/>
      <c r="D164" s="29"/>
      <c r="E164" s="29"/>
      <c r="F164" s="6"/>
      <c r="G164" s="25" t="s">
        <v>248</v>
      </c>
      <c r="H164" s="26">
        <f>H161+H163</f>
        <v>0</v>
      </c>
      <c r="I164" s="37"/>
    </row>
    <row r="165" spans="1:10" s="2" customFormat="1" ht="15" customHeight="1" x14ac:dyDescent="0.2">
      <c r="A165" s="27"/>
      <c r="B165" s="28"/>
      <c r="C165" s="29"/>
      <c r="D165" s="29"/>
      <c r="E165" s="29"/>
      <c r="F165" s="6"/>
      <c r="G165" s="6"/>
      <c r="H165" s="6"/>
      <c r="I165" s="37"/>
    </row>
    <row r="166" spans="1:10" s="2" customFormat="1" ht="15" customHeight="1" x14ac:dyDescent="0.2">
      <c r="A166" s="27" t="s">
        <v>243</v>
      </c>
      <c r="B166" s="28"/>
      <c r="C166" s="29"/>
      <c r="D166" s="29"/>
      <c r="E166" s="29"/>
      <c r="F166" s="6"/>
      <c r="G166" s="6"/>
      <c r="H166" s="6"/>
      <c r="I166" s="37"/>
    </row>
    <row r="172" spans="1:10" s="5" customFormat="1" ht="15" customHeight="1" x14ac:dyDescent="0.2">
      <c r="A172" s="4"/>
      <c r="B172" s="7"/>
      <c r="C172" s="4"/>
      <c r="D172" s="4"/>
      <c r="E172" s="4"/>
      <c r="F172" s="6"/>
      <c r="G172" s="6"/>
      <c r="H172" s="6"/>
      <c r="I172" s="37"/>
      <c r="J172" s="6"/>
    </row>
    <row r="173" spans="1:10" s="5" customFormat="1" ht="15" customHeight="1" x14ac:dyDescent="0.2">
      <c r="A173" s="4"/>
      <c r="B173" s="7"/>
      <c r="C173" s="4"/>
      <c r="D173" s="4"/>
      <c r="E173" s="4"/>
      <c r="F173" s="6"/>
      <c r="G173" s="6"/>
      <c r="H173" s="6"/>
      <c r="I173" s="37"/>
      <c r="J173" s="6"/>
    </row>
    <row r="174" spans="1:10" s="5" customFormat="1" ht="15" customHeight="1" x14ac:dyDescent="0.2">
      <c r="A174" s="4"/>
      <c r="B174" s="7"/>
      <c r="C174" s="4"/>
      <c r="D174" s="4"/>
      <c r="E174" s="4"/>
      <c r="F174" s="6"/>
      <c r="G174" s="6"/>
      <c r="H174" s="6"/>
      <c r="I174" s="37"/>
      <c r="J174" s="6"/>
    </row>
    <row r="175" spans="1:10" s="5" customFormat="1" ht="15" customHeight="1" x14ac:dyDescent="0.2">
      <c r="A175" s="4"/>
      <c r="B175" s="7"/>
      <c r="C175" s="4"/>
      <c r="D175" s="4"/>
      <c r="E175" s="4"/>
      <c r="F175" s="6"/>
      <c r="G175" s="6"/>
      <c r="H175" s="6"/>
      <c r="I175" s="37"/>
      <c r="J175" s="6"/>
    </row>
    <row r="176" spans="1:10" s="5" customFormat="1" ht="15" customHeight="1" x14ac:dyDescent="0.2">
      <c r="A176" s="4"/>
      <c r="B176" s="7"/>
      <c r="C176" s="4"/>
      <c r="D176" s="4"/>
      <c r="E176" s="4"/>
      <c r="F176" s="6"/>
      <c r="G176" s="6"/>
      <c r="H176" s="6"/>
      <c r="I176" s="37"/>
      <c r="J176" s="6"/>
    </row>
    <row r="177" spans="1:10" s="5" customFormat="1" ht="15" customHeight="1" x14ac:dyDescent="0.2">
      <c r="A177" s="4"/>
      <c r="B177" s="7"/>
      <c r="C177" s="4"/>
      <c r="D177" s="4"/>
      <c r="E177" s="4"/>
      <c r="F177" s="6"/>
      <c r="G177" s="6"/>
      <c r="H177" s="6"/>
      <c r="I177" s="37"/>
      <c r="J177" s="6"/>
    </row>
    <row r="178" spans="1:10" s="5" customFormat="1" ht="15" customHeight="1" x14ac:dyDescent="0.2">
      <c r="A178" s="4"/>
      <c r="B178" s="7"/>
      <c r="C178" s="4"/>
      <c r="D178" s="4"/>
      <c r="E178" s="4"/>
      <c r="F178" s="6"/>
      <c r="G178" s="6"/>
      <c r="H178" s="6"/>
      <c r="I178" s="37"/>
      <c r="J178" s="6"/>
    </row>
    <row r="179" spans="1:10" s="5" customFormat="1" ht="15" customHeight="1" x14ac:dyDescent="0.2">
      <c r="A179" s="4"/>
      <c r="B179" s="7"/>
      <c r="C179" s="4"/>
      <c r="D179" s="4"/>
      <c r="E179" s="4"/>
      <c r="F179" s="6"/>
      <c r="G179" s="6"/>
      <c r="H179" s="6"/>
      <c r="I179" s="37"/>
      <c r="J179" s="6"/>
    </row>
    <row r="180" spans="1:10" s="5" customFormat="1" ht="15" customHeight="1" x14ac:dyDescent="0.2">
      <c r="A180" s="4"/>
      <c r="B180" s="7"/>
      <c r="C180" s="4"/>
      <c r="D180" s="4"/>
      <c r="E180" s="4"/>
      <c r="F180" s="6"/>
      <c r="G180" s="6"/>
      <c r="H180" s="6"/>
      <c r="I180" s="37"/>
      <c r="J180" s="6"/>
    </row>
    <row r="181" spans="1:10" s="5" customFormat="1" ht="15" customHeight="1" x14ac:dyDescent="0.2">
      <c r="A181" s="4"/>
      <c r="B181" s="7"/>
      <c r="C181" s="4"/>
      <c r="D181" s="4"/>
      <c r="E181" s="4"/>
      <c r="F181" s="6"/>
      <c r="G181" s="6"/>
      <c r="H181" s="6"/>
      <c r="I181" s="37"/>
      <c r="J181" s="6"/>
    </row>
    <row r="182" spans="1:10" s="5" customFormat="1" ht="15" customHeight="1" x14ac:dyDescent="0.2">
      <c r="A182" s="4"/>
      <c r="B182" s="7"/>
      <c r="C182" s="4"/>
      <c r="D182" s="4"/>
      <c r="E182" s="4"/>
      <c r="F182" s="6"/>
      <c r="G182" s="6"/>
      <c r="H182" s="6"/>
      <c r="I182" s="37"/>
      <c r="J182" s="6"/>
    </row>
    <row r="183" spans="1:10" s="5" customFormat="1" ht="15" customHeight="1" x14ac:dyDescent="0.2">
      <c r="A183" s="4"/>
      <c r="B183" s="7"/>
      <c r="C183" s="4"/>
      <c r="D183" s="4"/>
      <c r="E183" s="4"/>
      <c r="F183" s="6"/>
      <c r="G183" s="6"/>
      <c r="H183" s="6"/>
      <c r="I183" s="37"/>
      <c r="J183" s="6"/>
    </row>
    <row r="184" spans="1:10" s="5" customFormat="1" ht="15" customHeight="1" x14ac:dyDescent="0.2">
      <c r="A184" s="4"/>
      <c r="B184" s="7"/>
      <c r="C184" s="4"/>
      <c r="D184" s="4"/>
      <c r="E184" s="4"/>
      <c r="F184" s="6"/>
      <c r="G184" s="6"/>
      <c r="H184" s="6"/>
      <c r="I184" s="37"/>
      <c r="J184" s="6"/>
    </row>
    <row r="185" spans="1:10" s="5" customFormat="1" ht="15" customHeight="1" x14ac:dyDescent="0.2">
      <c r="A185" s="4"/>
      <c r="B185" s="7"/>
      <c r="C185" s="4"/>
      <c r="D185" s="4"/>
      <c r="E185" s="4"/>
      <c r="F185" s="6"/>
      <c r="G185" s="6"/>
      <c r="H185" s="6"/>
      <c r="I185" s="37"/>
      <c r="J185" s="6"/>
    </row>
    <row r="186" spans="1:10" s="5" customFormat="1" ht="15" customHeight="1" x14ac:dyDescent="0.2">
      <c r="A186" s="4"/>
      <c r="B186" s="7"/>
      <c r="C186" s="4"/>
      <c r="D186" s="4"/>
      <c r="E186" s="4"/>
      <c r="F186" s="6"/>
      <c r="G186" s="6"/>
      <c r="H186" s="6"/>
      <c r="I186" s="37"/>
      <c r="J186" s="6"/>
    </row>
    <row r="187" spans="1:10" s="5" customFormat="1" ht="15" customHeight="1" x14ac:dyDescent="0.2">
      <c r="A187" s="4"/>
      <c r="B187" s="7"/>
      <c r="C187" s="4"/>
      <c r="D187" s="4"/>
      <c r="E187" s="4"/>
      <c r="F187" s="6"/>
      <c r="G187" s="6"/>
      <c r="H187" s="6"/>
      <c r="I187" s="37"/>
      <c r="J187" s="6"/>
    </row>
    <row r="188" spans="1:10" s="5" customFormat="1" ht="15" customHeight="1" x14ac:dyDescent="0.2">
      <c r="A188" s="4"/>
      <c r="B188" s="7"/>
      <c r="C188" s="4"/>
      <c r="D188" s="4"/>
      <c r="E188" s="4"/>
      <c r="F188" s="6"/>
      <c r="G188" s="6"/>
      <c r="H188" s="6"/>
      <c r="I188" s="37"/>
      <c r="J188" s="6"/>
    </row>
    <row r="189" spans="1:10" s="5" customFormat="1" ht="15" customHeight="1" x14ac:dyDescent="0.2">
      <c r="A189" s="4"/>
      <c r="B189" s="7"/>
      <c r="C189" s="4"/>
      <c r="D189" s="4"/>
      <c r="E189" s="4"/>
      <c r="F189" s="6"/>
      <c r="G189" s="6"/>
      <c r="H189" s="6"/>
      <c r="I189" s="37"/>
      <c r="J189" s="6"/>
    </row>
    <row r="190" spans="1:10" s="5" customFormat="1" ht="15" customHeight="1" x14ac:dyDescent="0.2">
      <c r="A190" s="4"/>
      <c r="B190" s="7"/>
      <c r="C190" s="4"/>
      <c r="D190" s="4"/>
      <c r="E190" s="4"/>
      <c r="F190" s="6"/>
      <c r="G190" s="6"/>
      <c r="H190" s="6"/>
      <c r="I190" s="37"/>
      <c r="J190" s="6"/>
    </row>
    <row r="191" spans="1:10" s="5" customFormat="1" ht="15" customHeight="1" x14ac:dyDescent="0.2">
      <c r="A191" s="4"/>
      <c r="B191" s="7"/>
      <c r="C191" s="4"/>
      <c r="D191" s="4"/>
      <c r="E191" s="4"/>
      <c r="F191" s="6"/>
      <c r="G191" s="6"/>
      <c r="H191" s="6"/>
      <c r="I191" s="37"/>
      <c r="J191" s="6"/>
    </row>
    <row r="192" spans="1:10" s="5" customFormat="1" ht="15" customHeight="1" x14ac:dyDescent="0.2">
      <c r="A192" s="4"/>
      <c r="B192" s="7"/>
      <c r="C192" s="4"/>
      <c r="D192" s="4"/>
      <c r="E192" s="4"/>
      <c r="F192" s="6"/>
      <c r="G192" s="6"/>
      <c r="H192" s="6"/>
      <c r="I192" s="37"/>
      <c r="J192" s="6"/>
    </row>
    <row r="193" spans="1:10" s="5" customFormat="1" ht="15" customHeight="1" x14ac:dyDescent="0.2">
      <c r="A193" s="4"/>
      <c r="B193" s="7"/>
      <c r="C193" s="4"/>
      <c r="D193" s="4"/>
      <c r="E193" s="4"/>
      <c r="F193" s="6"/>
      <c r="G193" s="6"/>
      <c r="H193" s="6"/>
      <c r="I193" s="37"/>
      <c r="J193" s="6"/>
    </row>
    <row r="194" spans="1:10" s="5" customFormat="1" ht="15" customHeight="1" x14ac:dyDescent="0.2">
      <c r="A194" s="4"/>
      <c r="B194" s="7"/>
      <c r="C194" s="4"/>
      <c r="D194" s="4"/>
      <c r="E194" s="4"/>
      <c r="F194" s="6"/>
      <c r="G194" s="6"/>
      <c r="H194" s="6"/>
      <c r="I194" s="37"/>
      <c r="J194" s="6"/>
    </row>
    <row r="195" spans="1:10" s="5" customFormat="1" ht="15" customHeight="1" x14ac:dyDescent="0.2">
      <c r="A195" s="4"/>
      <c r="B195" s="7"/>
      <c r="C195" s="4"/>
      <c r="D195" s="4"/>
      <c r="E195" s="4"/>
      <c r="F195" s="6"/>
      <c r="G195" s="6"/>
      <c r="H195" s="6"/>
      <c r="I195" s="37"/>
      <c r="J195" s="6"/>
    </row>
    <row r="196" spans="1:10" s="5" customFormat="1" ht="15" customHeight="1" x14ac:dyDescent="0.2">
      <c r="A196" s="4"/>
      <c r="B196" s="7"/>
      <c r="C196" s="4"/>
      <c r="D196" s="4"/>
      <c r="E196" s="4"/>
      <c r="F196" s="6"/>
      <c r="G196" s="6"/>
      <c r="H196" s="6"/>
      <c r="I196" s="37"/>
      <c r="J196" s="6"/>
    </row>
    <row r="197" spans="1:10" s="5" customFormat="1" ht="15" customHeight="1" x14ac:dyDescent="0.2">
      <c r="A197" s="4"/>
      <c r="B197" s="7"/>
      <c r="C197" s="4"/>
      <c r="D197" s="4"/>
      <c r="E197" s="4"/>
      <c r="F197" s="6"/>
      <c r="G197" s="6"/>
      <c r="H197" s="6"/>
      <c r="I197" s="37"/>
      <c r="J197" s="6"/>
    </row>
    <row r="198" spans="1:10" s="5" customFormat="1" ht="15" customHeight="1" x14ac:dyDescent="0.2">
      <c r="A198" s="4"/>
      <c r="B198" s="7"/>
      <c r="C198" s="4"/>
      <c r="D198" s="4"/>
      <c r="E198" s="4"/>
      <c r="F198" s="6"/>
      <c r="G198" s="6"/>
      <c r="H198" s="6"/>
      <c r="I198" s="37"/>
      <c r="J198" s="6"/>
    </row>
    <row r="199" spans="1:10" s="5" customFormat="1" ht="15" customHeight="1" x14ac:dyDescent="0.2">
      <c r="A199" s="4"/>
      <c r="B199" s="7"/>
      <c r="C199" s="4"/>
      <c r="D199" s="4"/>
      <c r="E199" s="4"/>
      <c r="F199" s="6"/>
      <c r="G199" s="6"/>
      <c r="H199" s="6"/>
      <c r="I199" s="37"/>
      <c r="J199" s="6"/>
    </row>
    <row r="200" spans="1:10" s="5" customFormat="1" ht="15" customHeight="1" x14ac:dyDescent="0.2">
      <c r="A200" s="4"/>
      <c r="B200" s="7"/>
      <c r="C200" s="4"/>
      <c r="D200" s="4"/>
      <c r="E200" s="4"/>
      <c r="F200" s="6"/>
      <c r="G200" s="6"/>
      <c r="H200" s="6"/>
      <c r="I200" s="37"/>
      <c r="J200" s="6"/>
    </row>
  </sheetData>
  <sheetProtection password="C66B" sheet="1" objects="1" scenarios="1"/>
  <protectedRanges>
    <protectedRange sqref="G2:G159 I2:I159" name="טווח1"/>
  </protectedRanges>
  <mergeCells count="1">
    <mergeCell ref="A160:G160"/>
  </mergeCells>
  <conditionalFormatting sqref="G2">
    <cfRule type="cellIs" dxfId="54" priority="56" operator="greaterThan">
      <formula>13.5</formula>
    </cfRule>
    <cfRule type="cellIs" dxfId="53" priority="57" operator="greaterThan">
      <formula>"N2"</formula>
    </cfRule>
  </conditionalFormatting>
  <conditionalFormatting sqref="G4">
    <cfRule type="cellIs" dxfId="52" priority="53" operator="greaterThan">
      <formula>5</formula>
    </cfRule>
    <cfRule type="cellIs" dxfId="51" priority="54" operator="greaterThan">
      <formula>13.5</formula>
    </cfRule>
    <cfRule type="cellIs" dxfId="50" priority="55" operator="greaterThan">
      <formula>"N2"</formula>
    </cfRule>
  </conditionalFormatting>
  <conditionalFormatting sqref="G8">
    <cfRule type="cellIs" dxfId="49" priority="52" operator="greaterThan">
      <formula>0.4</formula>
    </cfRule>
  </conditionalFormatting>
  <conditionalFormatting sqref="G17">
    <cfRule type="cellIs" dxfId="48" priority="51" operator="greaterThan">
      <formula>4</formula>
    </cfRule>
  </conditionalFormatting>
  <conditionalFormatting sqref="G18">
    <cfRule type="cellIs" dxfId="47" priority="50" operator="greaterThan">
      <formula>13.7</formula>
    </cfRule>
  </conditionalFormatting>
  <conditionalFormatting sqref="G28">
    <cfRule type="cellIs" dxfId="46" priority="49" operator="greaterThan">
      <formula>0.24</formula>
    </cfRule>
  </conditionalFormatting>
  <conditionalFormatting sqref="G30">
    <cfRule type="cellIs" dxfId="45" priority="48" operator="greaterThan">
      <formula>0.02</formula>
    </cfRule>
  </conditionalFormatting>
  <conditionalFormatting sqref="G31">
    <cfRule type="cellIs" dxfId="44" priority="47" operator="greaterThan">
      <formula>49.4</formula>
    </cfRule>
  </conditionalFormatting>
  <conditionalFormatting sqref="G32">
    <cfRule type="cellIs" dxfId="43" priority="46" operator="greaterThan">
      <formula>0.05</formula>
    </cfRule>
  </conditionalFormatting>
  <conditionalFormatting sqref="G34">
    <cfRule type="cellIs" dxfId="42" priority="45" operator="greaterThan">
      <formula>0.02</formula>
    </cfRule>
  </conditionalFormatting>
  <conditionalFormatting sqref="G35">
    <cfRule type="cellIs" dxfId="41" priority="44" operator="greaterThan">
      <formula>0.02</formula>
    </cfRule>
  </conditionalFormatting>
  <conditionalFormatting sqref="G42">
    <cfRule type="cellIs" dxfId="40" priority="43" operator="greaterThan">
      <formula>0.5</formula>
    </cfRule>
  </conditionalFormatting>
  <conditionalFormatting sqref="G45">
    <cfRule type="cellIs" dxfId="39" priority="42" operator="greaterThan">
      <formula>2.5</formula>
    </cfRule>
  </conditionalFormatting>
  <conditionalFormatting sqref="G46">
    <cfRule type="cellIs" dxfId="38" priority="41" operator="greaterThan">
      <formula>6.55</formula>
    </cfRule>
  </conditionalFormatting>
  <conditionalFormatting sqref="G51">
    <cfRule type="cellIs" dxfId="37" priority="40" operator="greaterThan">
      <formula>0.02</formula>
    </cfRule>
  </conditionalFormatting>
  <conditionalFormatting sqref="G53">
    <cfRule type="cellIs" dxfId="36" priority="39" operator="greaterThan">
      <formula>2.05</formula>
    </cfRule>
  </conditionalFormatting>
  <conditionalFormatting sqref="G57">
    <cfRule type="cellIs" dxfId="35" priority="38" operator="greaterThan">
      <formula>1.24</formula>
    </cfRule>
  </conditionalFormatting>
  <conditionalFormatting sqref="G65">
    <cfRule type="cellIs" dxfId="34" priority="37" operator="greaterThan">
      <formula>5.87</formula>
    </cfRule>
  </conditionalFormatting>
  <conditionalFormatting sqref="G67">
    <cfRule type="cellIs" dxfId="33" priority="36" operator="greaterThan">
      <formula>9.4</formula>
    </cfRule>
  </conditionalFormatting>
  <conditionalFormatting sqref="G69">
    <cfRule type="cellIs" dxfId="32" priority="35" operator="greaterThan">
      <formula>2.22</formula>
    </cfRule>
  </conditionalFormatting>
  <conditionalFormatting sqref="G70">
    <cfRule type="cellIs" dxfId="31" priority="34" operator="greaterThan">
      <formula>1.95</formula>
    </cfRule>
  </conditionalFormatting>
  <conditionalFormatting sqref="G76">
    <cfRule type="cellIs" dxfId="30" priority="33" operator="greaterThan">
      <formula>11.05</formula>
    </cfRule>
  </conditionalFormatting>
  <conditionalFormatting sqref="G78">
    <cfRule type="cellIs" dxfId="29" priority="32" operator="greaterThan">
      <formula>0.68</formula>
    </cfRule>
  </conditionalFormatting>
  <conditionalFormatting sqref="G88">
    <cfRule type="cellIs" dxfId="28" priority="31" operator="greaterThan">
      <formula>8.3</formula>
    </cfRule>
  </conditionalFormatting>
  <conditionalFormatting sqref="G90">
    <cfRule type="cellIs" dxfId="27" priority="30" operator="greaterThan">
      <formula>7.4</formula>
    </cfRule>
  </conditionalFormatting>
  <conditionalFormatting sqref="G91">
    <cfRule type="cellIs" dxfId="26" priority="29" operator="greaterThan">
      <formula>7</formula>
    </cfRule>
  </conditionalFormatting>
  <conditionalFormatting sqref="G93">
    <cfRule type="cellIs" dxfId="25" priority="28" operator="greaterThan">
      <formula>13.39</formula>
    </cfRule>
  </conditionalFormatting>
  <conditionalFormatting sqref="G95">
    <cfRule type="cellIs" dxfId="24" priority="27" operator="greaterThan">
      <formula>13.38</formula>
    </cfRule>
  </conditionalFormatting>
  <conditionalFormatting sqref="G98">
    <cfRule type="cellIs" dxfId="23" priority="5" operator="greaterThan">
      <formula>20</formula>
    </cfRule>
    <cfRule type="cellIs" dxfId="22" priority="26" operator="greaterThan">
      <formula>22.1</formula>
    </cfRule>
  </conditionalFormatting>
  <conditionalFormatting sqref="G99">
    <cfRule type="cellIs" dxfId="21" priority="25" operator="greaterThan">
      <formula>12.2</formula>
    </cfRule>
  </conditionalFormatting>
  <conditionalFormatting sqref="G100">
    <cfRule type="cellIs" dxfId="20" priority="24" operator="greaterThan">
      <formula>18</formula>
    </cfRule>
  </conditionalFormatting>
  <conditionalFormatting sqref="G101">
    <cfRule type="cellIs" dxfId="19" priority="23" operator="greaterThan">
      <formula>50</formula>
    </cfRule>
  </conditionalFormatting>
  <conditionalFormatting sqref="G102">
    <cfRule type="cellIs" dxfId="18" priority="22" operator="greaterThan">
      <formula>19.15</formula>
    </cfRule>
  </conditionalFormatting>
  <conditionalFormatting sqref="G104">
    <cfRule type="cellIs" dxfId="17" priority="7" operator="greaterThan">
      <formula>0.15</formula>
    </cfRule>
    <cfRule type="cellIs" dxfId="16" priority="21" operator="greaterThan">
      <formula>0.2</formula>
    </cfRule>
  </conditionalFormatting>
  <conditionalFormatting sqref="G105">
    <cfRule type="cellIs" dxfId="15" priority="20" operator="greaterThan">
      <formula>0.17</formula>
    </cfRule>
  </conditionalFormatting>
  <conditionalFormatting sqref="G118">
    <cfRule type="cellIs" dxfId="14" priority="19" operator="greaterThan">
      <formula>0.68</formula>
    </cfRule>
  </conditionalFormatting>
  <conditionalFormatting sqref="G122">
    <cfRule type="cellIs" dxfId="13" priority="18" operator="greaterThan">
      <formula>0.07</formula>
    </cfRule>
  </conditionalFormatting>
  <conditionalFormatting sqref="G123">
    <cfRule type="cellIs" dxfId="12" priority="17" operator="greaterThan">
      <formula>0.06</formula>
    </cfRule>
  </conditionalFormatting>
  <conditionalFormatting sqref="G136">
    <cfRule type="cellIs" dxfId="11" priority="16" operator="greaterThan">
      <formula>6</formula>
    </cfRule>
  </conditionalFormatting>
  <conditionalFormatting sqref="G137">
    <cfRule type="cellIs" dxfId="10" priority="15" operator="greaterThan">
      <formula>0.12</formula>
    </cfRule>
  </conditionalFormatting>
  <conditionalFormatting sqref="G147">
    <cfRule type="cellIs" dxfId="9" priority="14" operator="greaterThan">
      <formula>6.35</formula>
    </cfRule>
  </conditionalFormatting>
  <conditionalFormatting sqref="G148">
    <cfRule type="cellIs" dxfId="8" priority="6" operator="greaterThan">
      <formula>45</formula>
    </cfRule>
    <cfRule type="cellIs" dxfId="7" priority="13" operator="greaterThan">
      <formula>50</formula>
    </cfRule>
  </conditionalFormatting>
  <conditionalFormatting sqref="G153">
    <cfRule type="cellIs" dxfId="6" priority="11" operator="greaterThan">
      <formula>0.68</formula>
    </cfRule>
  </conditionalFormatting>
  <conditionalFormatting sqref="G154">
    <cfRule type="cellIs" dxfId="5" priority="10" operator="greaterThan">
      <formula>97.8</formula>
    </cfRule>
  </conditionalFormatting>
  <conditionalFormatting sqref="G156">
    <cfRule type="cellIs" dxfId="4" priority="9" operator="greaterThan">
      <formula>11.7</formula>
    </cfRule>
  </conditionalFormatting>
  <conditionalFormatting sqref="H161">
    <cfRule type="cellIs" dxfId="3" priority="4" operator="greaterThan">
      <formula>4265000</formula>
    </cfRule>
    <cfRule type="cellIs" dxfId="2" priority="8" operator="greaterThan">
      <formula>3924600</formula>
    </cfRule>
  </conditionalFormatting>
  <conditionalFormatting sqref="H160">
    <cfRule type="cellIs" dxfId="1" priority="3" operator="greaterThan">
      <formula>4265000</formula>
    </cfRule>
  </conditionalFormatting>
  <conditionalFormatting sqref="G149">
    <cfRule type="cellIs" dxfId="0" priority="1" operator="greaterThan">
      <formula>8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Width="4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8"/>
  <sheetViews>
    <sheetView rightToLeft="1" workbookViewId="0">
      <selection activeCell="K3" sqref="K3"/>
    </sheetView>
  </sheetViews>
  <sheetFormatPr defaultRowHeight="14.25" x14ac:dyDescent="0.2"/>
  <sheetData>
    <row r="3" spans="1:1" ht="15.75" x14ac:dyDescent="0.2">
      <c r="A3" s="21" t="s">
        <v>251</v>
      </c>
    </row>
    <row r="4" spans="1:1" ht="15.75" x14ac:dyDescent="0.2">
      <c r="A4" s="38" t="s">
        <v>252</v>
      </c>
    </row>
    <row r="5" spans="1:1" ht="15.75" x14ac:dyDescent="0.2">
      <c r="A5" s="38" t="s">
        <v>253</v>
      </c>
    </row>
    <row r="6" spans="1:1" ht="15.75" x14ac:dyDescent="0.2">
      <c r="A6" s="39" t="s">
        <v>254</v>
      </c>
    </row>
    <row r="7" spans="1:1" ht="15.75" x14ac:dyDescent="0.2">
      <c r="A7" s="38" t="s">
        <v>255</v>
      </c>
    </row>
    <row r="8" spans="1:1" ht="15.75" x14ac:dyDescent="0.2">
      <c r="A8" s="38" t="s">
        <v>256</v>
      </c>
    </row>
    <row r="9" spans="1:1" ht="15.75" x14ac:dyDescent="0.2">
      <c r="A9" s="40" t="s">
        <v>264</v>
      </c>
    </row>
    <row r="10" spans="1:1" ht="15.75" x14ac:dyDescent="0.2">
      <c r="A10" s="38" t="s">
        <v>257</v>
      </c>
    </row>
    <row r="11" spans="1:1" ht="15.75" x14ac:dyDescent="0.2">
      <c r="A11" s="38" t="s">
        <v>258</v>
      </c>
    </row>
    <row r="12" spans="1:1" ht="15.75" x14ac:dyDescent="0.2">
      <c r="A12" s="40" t="s">
        <v>265</v>
      </c>
    </row>
    <row r="13" spans="1:1" ht="15.75" x14ac:dyDescent="0.2">
      <c r="A13" s="38" t="s">
        <v>259</v>
      </c>
    </row>
    <row r="14" spans="1:1" ht="15.75" x14ac:dyDescent="0.2">
      <c r="A14" s="38" t="s">
        <v>260</v>
      </c>
    </row>
    <row r="15" spans="1:1" ht="15.75" x14ac:dyDescent="0.2">
      <c r="A15" s="38" t="s">
        <v>261</v>
      </c>
    </row>
    <row r="16" spans="1:1" ht="15.75" x14ac:dyDescent="0.2">
      <c r="A16" s="38" t="s">
        <v>312</v>
      </c>
    </row>
    <row r="17" spans="1:1" ht="15.75" x14ac:dyDescent="0.2">
      <c r="A17" s="38" t="s">
        <v>262</v>
      </c>
    </row>
    <row r="18" spans="1:1" ht="15.75" x14ac:dyDescent="0.2">
      <c r="A18" s="38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 הצעת מחיר ציוד משקי </vt:lpstr>
      <vt:lpstr>אופן מילוי טופס הצעת המחיר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תכנון ואספקה - רצ תכנון ואספקה - אביחי הלוי</dc:creator>
  <cp:lastModifiedBy>034027953</cp:lastModifiedBy>
  <cp:lastPrinted>2017-06-28T11:33:29Z</cp:lastPrinted>
  <dcterms:created xsi:type="dcterms:W3CDTF">2017-06-04T12:22:57Z</dcterms:created>
  <dcterms:modified xsi:type="dcterms:W3CDTF">2017-07-02T06:39:02Z</dcterms:modified>
</cp:coreProperties>
</file>